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updateLinks="never"/>
  <mc:AlternateContent xmlns:mc="http://schemas.openxmlformats.org/markup-compatibility/2006">
    <mc:Choice Requires="x15">
      <x15ac:absPath xmlns:x15ac="http://schemas.microsoft.com/office/spreadsheetml/2010/11/ac" url="/Users/vietnguyen/Documents/Horse Feathers/Grants/2026/EQUUS/"/>
    </mc:Choice>
  </mc:AlternateContent>
  <xr:revisionPtr revIDLastSave="0" documentId="13_ncr:1_{1B6B107D-2B9C-3D4E-8DBA-0D1969D79509}" xr6:coauthVersionLast="47" xr6:coauthVersionMax="47" xr10:uidLastSave="{00000000-0000-0000-0000-000000000000}"/>
  <bookViews>
    <workbookView xWindow="8420" yWindow="9320" windowWidth="36120" windowHeight="25380" tabRatio="674" activeTab="2" xr2:uid="{00000000-000D-0000-FFFF-FFFF00000000}"/>
  </bookViews>
  <sheets>
    <sheet name="Pro Forma Transmittal" sheetId="83" r:id="rId1"/>
    <sheet name="Officers and Directors" sheetId="92" r:id="rId2"/>
    <sheet name="Part I-11" sheetId="91" r:id="rId3"/>
    <sheet name="Part III-Expenses" sheetId="85" r:id="rId4"/>
  </sheets>
  <externalReferences>
    <externalReference r:id="rId5"/>
  </externalReferences>
  <definedNames>
    <definedName name="_xlnm.Print_Area" localSheetId="1">'Officers and Directors'!$A$1:$Q$46</definedName>
    <definedName name="_xlnm.Print_Area" localSheetId="2">'Part I-11'!$A$1:$AT$40</definedName>
    <definedName name="_xlnm.Print_Area" localSheetId="3">'Part III-Expenses'!$A$1:$H$58</definedName>
    <definedName name="_xlnm.Print_Area" localSheetId="0">'Pro Forma Transmittal'!$A$1:$Q$16</definedName>
    <definedName name="_xlnm.Print_Titles" localSheetId="1">'Officers and Directors'!$1:$6</definedName>
    <definedName name="_xlnm.Print_Titles" localSheetId="2">'Part I-11'!$1:$3</definedName>
    <definedName name="_xlnm.Print_Titles" localSheetId="3">'Part III-Expenses'!$1:$5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92" l="1"/>
  <c r="F16" i="92"/>
  <c r="F17" i="92"/>
  <c r="F18" i="92"/>
  <c r="F19" i="92"/>
  <c r="AL30" i="91"/>
  <c r="F47" i="85"/>
  <c r="F46" i="85"/>
  <c r="F45" i="85"/>
  <c r="F44" i="85"/>
  <c r="F43" i="85"/>
  <c r="F42" i="85"/>
  <c r="F41" i="85"/>
  <c r="AN36" i="91"/>
  <c r="AN35" i="91"/>
  <c r="AN34" i="91"/>
  <c r="AB36" i="91"/>
  <c r="AB35" i="91"/>
  <c r="AB34" i="91"/>
  <c r="AL29" i="91"/>
  <c r="AW6" i="91"/>
  <c r="AW5" i="91"/>
  <c r="AL26" i="91"/>
  <c r="AL25" i="91"/>
  <c r="AL24" i="91"/>
  <c r="AL18" i="91"/>
  <c r="AL5" i="91"/>
  <c r="AL4" i="91"/>
  <c r="K49" i="85"/>
  <c r="K48" i="85"/>
  <c r="K47" i="85"/>
  <c r="K46" i="85"/>
  <c r="K44" i="85"/>
  <c r="K43" i="85"/>
  <c r="K42" i="85"/>
  <c r="K41" i="85"/>
  <c r="AW7" i="91"/>
  <c r="E47" i="85" l="1"/>
  <c r="M48" i="85" s="1"/>
  <c r="G25" i="85"/>
  <c r="AW38" i="91"/>
  <c r="E45" i="85" l="1"/>
  <c r="M44" i="85" s="1"/>
  <c r="E44" i="85"/>
  <c r="M46" i="85" s="1"/>
  <c r="E43" i="85"/>
  <c r="M43" i="85" s="1"/>
  <c r="E42" i="85"/>
  <c r="M42" i="85" s="1"/>
  <c r="E41" i="85"/>
  <c r="M41" i="85" s="1"/>
  <c r="E25" i="85"/>
  <c r="F56" i="85" s="1"/>
  <c r="E56" i="85" s="1"/>
  <c r="M49" i="85" s="1"/>
  <c r="AN37" i="91"/>
  <c r="AN39" i="91" s="1"/>
  <c r="AL17" i="91"/>
  <c r="AL11" i="91"/>
  <c r="AL8" i="91"/>
  <c r="H23" i="85"/>
  <c r="H57" i="85"/>
  <c r="G23" i="85"/>
  <c r="F23" i="85"/>
  <c r="E23" i="85"/>
  <c r="N44" i="85" l="1"/>
  <c r="AB37" i="91"/>
  <c r="AB39" i="91" s="1"/>
  <c r="AW37" i="91" s="1"/>
  <c r="G57" i="85"/>
  <c r="AL19" i="91"/>
  <c r="AW33" i="91" s="1"/>
  <c r="F57" i="85"/>
  <c r="E46" i="85"/>
  <c r="AL27" i="91"/>
  <c r="E57" i="85" l="1"/>
  <c r="AW34" i="91" s="1"/>
  <c r="AW35" i="91" s="1"/>
  <c r="AW39" i="91" s="1"/>
  <c r="M47" i="85"/>
  <c r="AL28" i="91"/>
  <c r="AL31" i="91" s="1"/>
  <c r="M51" i="85" l="1"/>
  <c r="N49" i="85"/>
  <c r="N51" i="85" s="1"/>
</calcChain>
</file>

<file path=xl/sharedStrings.xml><?xml version="1.0" encoding="utf-8"?>
<sst xmlns="http://schemas.openxmlformats.org/spreadsheetml/2006/main" count="285" uniqueCount="189">
  <si>
    <t>Management</t>
  </si>
  <si>
    <t>Insurance</t>
  </si>
  <si>
    <t>Occupancy</t>
  </si>
  <si>
    <t>PRO FORMA 990</t>
  </si>
  <si>
    <t>Name of Organization:</t>
  </si>
  <si>
    <t>Name of Officer:</t>
  </si>
  <si>
    <t>Title of Officer:</t>
  </si>
  <si>
    <t>Date Prepared:</t>
  </si>
  <si>
    <t>EIN (IRS Tax ID#):</t>
  </si>
  <si>
    <t>• List all of the organization’s current officers, directors, trustees (whether individuals or organizations), regardless of the amount of compensation. Enter -0- in columns (D), (E), and (F) if no compensation was paid.</t>
  </si>
  <si>
    <t>Total Number of Voting Members</t>
  </si>
  <si>
    <t>Total Number of independent voting members of the governing body</t>
  </si>
  <si>
    <t>Total Number of Employees</t>
  </si>
  <si>
    <t>Total Number of Volunteers (estimate if necessary)</t>
  </si>
  <si>
    <t>(A)</t>
  </si>
  <si>
    <t>Name, Board Position or Title, and Company Affiliation if employed</t>
  </si>
  <si>
    <t>(B)</t>
  </si>
  <si>
    <t>Average hours per week</t>
  </si>
  <si>
    <t>(C)</t>
  </si>
  <si>
    <t>Check All That Apply</t>
  </si>
  <si>
    <t>(D)</t>
  </si>
  <si>
    <t>Reportable compensation from the organization (W-2/1099-MISC)</t>
  </si>
  <si>
    <t>(E)</t>
  </si>
  <si>
    <t>(F)</t>
  </si>
  <si>
    <t>Director/Trustee</t>
  </si>
  <si>
    <t>Officer</t>
  </si>
  <si>
    <t>Employee</t>
  </si>
  <si>
    <t xml:space="preserve">Former </t>
  </si>
  <si>
    <t>Voting Member</t>
  </si>
  <si>
    <t>Independent Voting Member</t>
  </si>
  <si>
    <t>Attached additional sheets if more than 18.</t>
  </si>
  <si>
    <t>Definitions: (For more information, review the 990 Pro Forma Glossary or download the Form 990 Instructions at http://www.irs.gov/pub/irs-pdf/i990.pdf.)</t>
  </si>
  <si>
    <t>a</t>
  </si>
  <si>
    <t>b</t>
  </si>
  <si>
    <t>Total Expenses</t>
  </si>
  <si>
    <t>Program service expenses</t>
  </si>
  <si>
    <t>Management and general expenses</t>
  </si>
  <si>
    <t>Fundraising expenses</t>
  </si>
  <si>
    <t>Grants and other assistance to governments and organizations in the U.S.</t>
  </si>
  <si>
    <t>Grants and other assistance to individuals in the U.S.</t>
  </si>
  <si>
    <t>Grants and other assistance to governments, organizations, and individuals outside the U.S.</t>
  </si>
  <si>
    <t>Benefits paid to or for members</t>
  </si>
  <si>
    <t>Compensation of current officers, directors, trustees and key employees</t>
  </si>
  <si>
    <t>Compensation not included above, to disqualified persons (as defined under section 4958(f)(1) and persons described in section 4958(c)(3)(B)</t>
  </si>
  <si>
    <t>Other salaries and wages</t>
  </si>
  <si>
    <t>Pension plan contributions (include 401(k) and section 403(b) employer contributions</t>
  </si>
  <si>
    <t>Other employee benefits</t>
  </si>
  <si>
    <t>Payroll taxes</t>
  </si>
  <si>
    <t>Fees for services (non-employees)</t>
  </si>
  <si>
    <t xml:space="preserve"> </t>
  </si>
  <si>
    <t>Legal</t>
  </si>
  <si>
    <t>c</t>
  </si>
  <si>
    <t>Accounting</t>
  </si>
  <si>
    <t>d</t>
  </si>
  <si>
    <t>Lobbying</t>
  </si>
  <si>
    <t>e</t>
  </si>
  <si>
    <t>Professional fundraising services</t>
  </si>
  <si>
    <t>f</t>
  </si>
  <si>
    <t>Investment management fees</t>
  </si>
  <si>
    <t>Advertising and promotion</t>
  </si>
  <si>
    <t>Office expenses</t>
  </si>
  <si>
    <t>Information technology</t>
  </si>
  <si>
    <t>Royalties</t>
  </si>
  <si>
    <t>Travel</t>
  </si>
  <si>
    <t>Payments of travel or entertainment expenses for any federal, state or local public officials</t>
  </si>
  <si>
    <t>Conferences, conventions, and meetings</t>
  </si>
  <si>
    <t>Interest</t>
  </si>
  <si>
    <t>Payments to affiliates</t>
  </si>
  <si>
    <t>Depreciation, depletion and amortization</t>
  </si>
  <si>
    <t>Other expenses. Itemize expenses not covered above. List miscellaneous expenses in line 24p – miscellaneous expenses not to exceed 10% of Line 25.</t>
  </si>
  <si>
    <t>g</t>
  </si>
  <si>
    <t>h</t>
  </si>
  <si>
    <t>i</t>
  </si>
  <si>
    <t>j</t>
  </si>
  <si>
    <t>k</t>
  </si>
  <si>
    <t>l</t>
  </si>
  <si>
    <t>m</t>
  </si>
  <si>
    <t>n</t>
  </si>
  <si>
    <t>o</t>
  </si>
  <si>
    <t>p</t>
  </si>
  <si>
    <t>All other expenses/Miscellaneous expenses</t>
  </si>
  <si>
    <t>Total expenses (Add lines 1 through 24)</t>
  </si>
  <si>
    <t>Financial information for tax year ending (mm/dd/yyyy):</t>
  </si>
  <si>
    <t>Signature of Officer: (Type Name)</t>
  </si>
  <si>
    <t>Total Fees for services (non-employees)</t>
  </si>
  <si>
    <t>Member of the governing body: A person who serves on an organization’s governing body, including a director or trustee, but not if the person lacks voting power.</t>
  </si>
  <si>
    <t>Employee: Any individual who, under the usual common law rules applicable in determining the employer-employee relationship, has the status of an employee, and any other individual who is treated as an employee for federal employment tax purposes under section 3121(d).</t>
  </si>
  <si>
    <t>Director or trustee:  A member of the organization’s governing body at any time during the tax year, but only if the member has any voting rights. A member of an advisory board that does not exercise any governance authority over the organization is not considered a director or trustee.</t>
  </si>
  <si>
    <t>Voting Member: A member of the organization’s governing body with power to vote on all matters that may come before the governing body (other than a conflict of interest that disqualifies the member from voting).</t>
  </si>
  <si>
    <t>Independent Voting Member: An Independent Voting Member is a member of the governing body with voting power is considered “independent” only if the member, or any family member of the member, was not compensated as an officer or employee by the organization, or by a related organization, or by an independent contractor of the organization.</t>
  </si>
  <si>
    <t>Officer: A person elected or appointed to manage the organization’s daily operations at any time during the tax year, such as a president, vice-president, secretary, treasurer, and, in some cases, Board Chair. The officers of an organization are determined by reference to its organizing document, bylaws, or resolutions of its governing body, or as otherwise designated consistent with state law, but at a minimum include those officers required by applicable state law. For purposes of Form 990, treat the organization’s top management official and top financial official as officers.</t>
  </si>
  <si>
    <t>Related organization: An organization, including a nonprofit organization, a stock corporation, a partnership or limited liability company, a trust, and a governmental unit or other government entity, that stands in one or more of the following relationships to the filing organization at any time during the tax year. 1) Parent: an organization that controls the filing organization; 2) Subsidiary: an organization controlled by the filing organization; 3) Brother/Sister: an organization controlled by the same person or persons that control the filing organization; 4) Supporting/Supported: an organization that is organized and operated exclusively to support the filing organization.</t>
  </si>
  <si>
    <t>Top management official: A person who has ultimate responsibility for implementing the decisions of the organization’s governing body or for supervising the management, administration, or operation of the organization (for example, the organization’s president, CEO or executive director).</t>
  </si>
  <si>
    <t>Independent contractor:  An organization that has a business relationship with the organization but is not a Related Organization.</t>
  </si>
  <si>
    <t>Top financial official: The person who has ultimate responsibility for managing the finances of the organization, for example, the treasurer or chief financial officer.</t>
  </si>
  <si>
    <t>Statement of Functional Expenses - Required</t>
  </si>
  <si>
    <t>PART III</t>
  </si>
  <si>
    <t>Gain or (loss) from sale of assets other than inventory (subtract line 5b from line 5a)</t>
  </si>
  <si>
    <t>Gross amount from sale of assets other than inventory      .    .    .    .
Less: cost or other basis and sales expenses  .    .    .    .    .    .    .    .</t>
  </si>
  <si>
    <t>6a</t>
  </si>
  <si>
    <t>7a
b</t>
  </si>
  <si>
    <t>6b</t>
  </si>
  <si>
    <t>6c</t>
  </si>
  <si>
    <t>7a</t>
  </si>
  <si>
    <t>7b</t>
  </si>
  <si>
    <t>7c</t>
  </si>
  <si>
    <t>6d</t>
  </si>
  <si>
    <t>Total revenue. Add lines 1,2,3,4,5c,6d,7c and 8</t>
  </si>
  <si>
    <t>Other revenue</t>
  </si>
  <si>
    <t>Gaming &amp; Fundraising Events: Gross income from gaming</t>
  </si>
  <si>
    <t>Gross income from fundraising events not  including $_____________ reported on Line 1</t>
  </si>
  <si>
    <t>Net income or loss from gaming and fundraising events (add lines 6a &amp; 6b and subtract line 6c</t>
  </si>
  <si>
    <t>Less: direct expenses from gaming  and fundraising events</t>
  </si>
  <si>
    <t>Gross sales of inventory, less returns &amp; allowances
Less: cost of goods sold</t>
  </si>
  <si>
    <t>Gross profit or loss from sales of inventory (subtract line 7b from line 7a)</t>
  </si>
  <si>
    <t>Net assets or fund balances at beginning of year (from line 27, column (A))</t>
  </si>
  <si>
    <t>Cash, savings, and investments</t>
  </si>
  <si>
    <t>Land and  buildings</t>
  </si>
  <si>
    <t>Other assets</t>
  </si>
  <si>
    <t>Total assets</t>
  </si>
  <si>
    <t>Total liabilities</t>
  </si>
  <si>
    <t xml:space="preserve">Net assets or fund balances </t>
  </si>
  <si>
    <t>Health benefits, contributions to employee benefit plans, and deferred
compensation</t>
  </si>
  <si>
    <t>Estimated amount of other compensation including related organizations</t>
  </si>
  <si>
    <t xml:space="preserve">All organizations that file the 990-EZ or the 990-N are required to complete and submit this Pro Forma 990. </t>
  </si>
  <si>
    <t>NOTE: This Worksheet is Required for Organizations Filing the 990-N not the 990-EZ</t>
  </si>
  <si>
    <t>NOTE: This Worksheet is Required for Organizations Filing the 990-N or the 990-EZ</t>
  </si>
  <si>
    <t>Worksheets:</t>
  </si>
  <si>
    <t>Part I-II: Required only for organizations that  file the  990-N</t>
  </si>
  <si>
    <t>Part III - Required for organizations that file the 990-N or the 990-EZ</t>
  </si>
  <si>
    <t>Officers &amp; Directors</t>
  </si>
  <si>
    <t>Complete this table for all persons required to be listed. Report compensation for the calendar year ending with or within the organization’s tax year.</t>
  </si>
  <si>
    <t>Officers and Directors: Required  for organizations that file the 990-EZ or the 990-N</t>
  </si>
  <si>
    <t>Cheri White Owl
President and CEO</t>
  </si>
  <si>
    <t>Viet Nguyen
Treasurer</t>
  </si>
  <si>
    <t>Horse Feathers Equine Center, Inc.</t>
  </si>
  <si>
    <t>Viet Nguyen</t>
  </si>
  <si>
    <t>Treasurer</t>
  </si>
  <si>
    <t>Tamie Semler
Board Member</t>
  </si>
  <si>
    <t>Christy Swanson
Vice President</t>
  </si>
  <si>
    <t>Curtis Phipps
Board Member</t>
  </si>
  <si>
    <t>Building and Supplies</t>
  </si>
  <si>
    <t>Vet and Farrier Care</t>
  </si>
  <si>
    <t>Feed and Hay</t>
  </si>
  <si>
    <t>Training</t>
  </si>
  <si>
    <t>Events &amp; Volunteer</t>
  </si>
  <si>
    <t>Projects</t>
  </si>
  <si>
    <t>Auto/Equipment</t>
  </si>
  <si>
    <t xml:space="preserve"> ß Check this box if neither the organization nor any related organizations compensated any current officer, director, trustee or employee</t>
  </si>
  <si>
    <t>Adoption Fees</t>
  </si>
  <si>
    <t>Sober Living Program</t>
  </si>
  <si>
    <t>Subtotal Program Revenue</t>
  </si>
  <si>
    <t>Revenue</t>
  </si>
  <si>
    <t>Expenses</t>
  </si>
  <si>
    <t>Net Income</t>
  </si>
  <si>
    <t>Beg Year Net Assets</t>
  </si>
  <si>
    <t>Change in Assets</t>
  </si>
  <si>
    <t>End Year Net Assets</t>
  </si>
  <si>
    <t>20-5165544</t>
  </si>
  <si>
    <r>
      <rPr>
        <b/>
        <sz val="10"/>
        <color rgb="FFFFFFFF"/>
        <rFont val="Arial Nova"/>
        <family val="2"/>
      </rPr>
      <t>Part I</t>
    </r>
  </si>
  <si>
    <r>
      <rPr>
        <b/>
        <sz val="10"/>
        <color rgb="FF231F20"/>
        <rFont val="Arial Nova"/>
        <family val="2"/>
      </rPr>
      <t xml:space="preserve">Revenue, Expenses, and Changes in Net Assets or Fund Balances </t>
    </r>
    <r>
      <rPr>
        <sz val="10"/>
        <color rgb="FF231F20"/>
        <rFont val="Arial Nova"/>
        <family val="2"/>
      </rPr>
      <t>(see the 990-EZ instructions for Part I &amp; II)</t>
    </r>
  </si>
  <si>
    <r>
      <rPr>
        <b/>
        <sz val="9"/>
        <color rgb="FF231F20"/>
        <rFont val="Arial Nova"/>
        <family val="2"/>
      </rPr>
      <t>Revenue</t>
    </r>
  </si>
  <si>
    <r>
      <rPr>
        <b/>
        <sz val="9"/>
        <color rgb="FF231F20"/>
        <rFont val="Arial Nova"/>
        <family val="2"/>
      </rPr>
      <t>1
2
3
4</t>
    </r>
  </si>
  <si>
    <r>
      <rPr>
        <sz val="9"/>
        <color rgb="FF231F20"/>
        <rFont val="Arial Nova"/>
        <family val="2"/>
      </rPr>
      <t>Contributions, gifts, grants, and similar amounts received .    .    .    .    .    .
Program service revenue including government fees and contracts      .    . Membership dues and assessments .    .    .    .    .    .    .    .    .    .    .    .    .
Investment income     .    .    .    .    .    .    .    .    .    .    .    .    .    .    .    .    .    .</t>
    </r>
  </si>
  <si>
    <r>
      <rPr>
        <b/>
        <sz val="9"/>
        <color rgb="FF231F20"/>
        <rFont val="Arial Nova"/>
        <family val="2"/>
      </rPr>
      <t>5a
b</t>
    </r>
  </si>
  <si>
    <r>
      <rPr>
        <b/>
        <sz val="9"/>
        <color rgb="FF231F20"/>
        <rFont val="Arial Nova"/>
        <family val="2"/>
      </rPr>
      <t>5a</t>
    </r>
  </si>
  <si>
    <r>
      <rPr>
        <b/>
        <sz val="9"/>
        <color rgb="FF231F20"/>
        <rFont val="Arial Nova"/>
        <family val="2"/>
      </rPr>
      <t>5b</t>
    </r>
  </si>
  <si>
    <r>
      <rPr>
        <b/>
        <sz val="9"/>
        <color rgb="FF231F20"/>
        <rFont val="Arial Nova"/>
        <family val="2"/>
      </rPr>
      <t>5c</t>
    </r>
  </si>
  <si>
    <r>
      <rPr>
        <b/>
        <sz val="9"/>
        <color rgb="FF231F20"/>
        <rFont val="Arial Nova"/>
        <family val="2"/>
      </rPr>
      <t>Expenses</t>
    </r>
  </si>
  <si>
    <r>
      <rPr>
        <sz val="9"/>
        <color rgb="FF231F20"/>
        <rFont val="Arial Nova"/>
        <family val="2"/>
      </rPr>
      <t>Grants and similar amounts paid (list in Schedule O)     .    .    .    .    .    .    .</t>
    </r>
  </si>
  <si>
    <r>
      <rPr>
        <sz val="9"/>
        <color rgb="FF231F20"/>
        <rFont val="Arial Nova"/>
        <family val="2"/>
      </rPr>
      <t>.</t>
    </r>
  </si>
  <si>
    <r>
      <rPr>
        <sz val="9"/>
        <color rgb="FF231F20"/>
        <rFont val="Arial Nova"/>
        <family val="2"/>
      </rPr>
      <t>Benefits paid to or for members    .    .    .    .    .    .    .    .    .    .    .    .    .    .</t>
    </r>
  </si>
  <si>
    <r>
      <rPr>
        <sz val="9"/>
        <color rgb="FF231F20"/>
        <rFont val="Arial Nova"/>
        <family val="2"/>
      </rPr>
      <t>Salaries, other compensation, and employee benefits   .    .    .    .    .    .    .</t>
    </r>
  </si>
  <si>
    <r>
      <rPr>
        <sz val="9"/>
        <color rgb="FF231F20"/>
        <rFont val="Arial Nova"/>
        <family val="2"/>
      </rPr>
      <t>Professional fees and other payments to independent contractors  .    .    .</t>
    </r>
  </si>
  <si>
    <r>
      <rPr>
        <sz val="9"/>
        <color rgb="FF231F20"/>
        <rFont val="Arial Nova"/>
        <family val="2"/>
      </rPr>
      <t>Occupancy, rent, utilities, and maintenance    .    .    .    .    .    .    .    .    .    .</t>
    </r>
  </si>
  <si>
    <r>
      <rPr>
        <sz val="9"/>
        <color rgb="FF231F20"/>
        <rFont val="Arial Nova"/>
        <family val="2"/>
      </rPr>
      <t>Printing, publications, postage, and shipping  .    .    .    .    .    .    .    .    .    .</t>
    </r>
  </si>
  <si>
    <r>
      <rPr>
        <sz val="9"/>
        <color rgb="FF231F20"/>
        <rFont val="Arial Nova"/>
        <family val="2"/>
      </rPr>
      <t>Other expenses (describe in Schedule O)   .    .    .    .    .    .    .    .    .    .    .</t>
    </r>
  </si>
  <si>
    <r>
      <rPr>
        <b/>
        <sz val="9"/>
        <color rgb="FF231F20"/>
        <rFont val="Arial Nova"/>
        <family val="2"/>
      </rPr>
      <t xml:space="preserve">Total expenses. </t>
    </r>
    <r>
      <rPr>
        <sz val="9"/>
        <color rgb="FF231F20"/>
        <rFont val="Arial Nova"/>
        <family val="2"/>
      </rPr>
      <t>Add lines 10 through 16   .    .    .    .    .    .    .    .    .    .    .</t>
    </r>
  </si>
  <si>
    <r>
      <rPr>
        <b/>
        <sz val="9"/>
        <color rgb="FF231F20"/>
        <rFont val="Arial Nova"/>
        <family val="2"/>
      </rPr>
      <t>Net Assets</t>
    </r>
  </si>
  <si>
    <r>
      <rPr>
        <sz val="9"/>
        <color rgb="FF231F20"/>
        <rFont val="Arial Nova"/>
        <family val="2"/>
      </rPr>
      <t>Excess or (deficit) for the year (subtract line 17 from line 9)     .    .    .    .    .</t>
    </r>
  </si>
  <si>
    <r>
      <rPr>
        <sz val="9"/>
        <color rgb="FF231F20"/>
        <rFont val="Arial Nova"/>
        <family val="2"/>
      </rPr>
      <t>Other changes in net assets or fund balances (explain in Schedule O) .    .</t>
    </r>
  </si>
  <si>
    <r>
      <rPr>
        <sz val="9"/>
        <color rgb="FF231F20"/>
        <rFont val="Arial Nova"/>
        <family val="2"/>
      </rPr>
      <t>Net assets or fund balances at end of year. Combine lines 18 through 20</t>
    </r>
  </si>
  <si>
    <r>
      <rPr>
        <b/>
        <sz val="10"/>
        <color rgb="FFFFFFFF"/>
        <rFont val="Arial Nova"/>
        <family val="2"/>
      </rPr>
      <t>Part II</t>
    </r>
  </si>
  <si>
    <r>
      <rPr>
        <b/>
        <sz val="10"/>
        <color rgb="FF231F20"/>
        <rFont val="Arial Nova"/>
        <family val="2"/>
      </rPr>
      <t xml:space="preserve">Balance Sheets </t>
    </r>
    <r>
      <rPr>
        <sz val="10"/>
        <color rgb="FF231F20"/>
        <rFont val="Arial Nova"/>
        <family val="2"/>
      </rPr>
      <t>(see the instructions for Part II)</t>
    </r>
  </si>
  <si>
    <r>
      <rPr>
        <b/>
        <sz val="7"/>
        <color rgb="FF231F20"/>
        <rFont val="Arial Nova"/>
        <family val="2"/>
      </rPr>
      <t xml:space="preserve">(A) </t>
    </r>
    <r>
      <rPr>
        <sz val="7"/>
        <color rgb="FF231F20"/>
        <rFont val="Arial Nova"/>
        <family val="2"/>
      </rPr>
      <t>Beginning of year</t>
    </r>
  </si>
  <si>
    <r>
      <rPr>
        <b/>
        <sz val="7"/>
        <color rgb="FF231F20"/>
        <rFont val="Arial Nova"/>
        <family val="2"/>
      </rPr>
      <t xml:space="preserve">(B) </t>
    </r>
    <r>
      <rPr>
        <sz val="7"/>
        <color rgb="FF231F20"/>
        <rFont val="Arial Nova"/>
        <family val="2"/>
      </rPr>
      <t>End of year</t>
    </r>
  </si>
  <si>
    <t>06/30/2025</t>
  </si>
  <si>
    <t>11/08/2025</t>
  </si>
  <si>
    <t>&lt;---- Adjust to round to nearest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</si>
</sst>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0"/>
  </numFmts>
  <fonts count="36" x14ac:knownFonts="1">
    <font>
      <sz val="11"/>
      <color theme="1"/>
      <name val="Aptos Narrow"/>
      <family val="2"/>
      <scheme val="minor"/>
    </font>
    <font>
      <b/>
      <i/>
      <sz val="20"/>
      <color theme="4" tint="-0.249977111117893"/>
      <name val="Freestyle Script"/>
    </font>
    <font>
      <b/>
      <sz val="10"/>
      <color rgb="FF000000"/>
      <name val="Arial Nova"/>
      <family val="2"/>
    </font>
    <font>
      <b/>
      <sz val="10"/>
      <color theme="3"/>
      <name val="Arial Nova"/>
      <family val="2"/>
    </font>
    <font>
      <sz val="10"/>
      <color theme="1"/>
      <name val="Arial Nova"/>
      <family val="2"/>
    </font>
    <font>
      <sz val="11"/>
      <color theme="1"/>
      <name val="Arial Nova"/>
      <family val="2"/>
    </font>
    <font>
      <b/>
      <sz val="9"/>
      <color rgb="FFFF0000"/>
      <name val="Arial Nova"/>
      <family val="2"/>
    </font>
    <font>
      <b/>
      <sz val="10"/>
      <color theme="4" tint="-0.249977111117893"/>
      <name val="Arial Nova"/>
      <family val="2"/>
    </font>
    <font>
      <b/>
      <u/>
      <sz val="11"/>
      <color theme="1"/>
      <name val="Arial Nova"/>
      <family val="2"/>
    </font>
    <font>
      <b/>
      <sz val="11"/>
      <color theme="1"/>
      <name val="Arial Nova"/>
      <family val="2"/>
    </font>
    <font>
      <b/>
      <sz val="10"/>
      <color rgb="FFFFFFFF"/>
      <name val="Arial Nova"/>
      <family val="2"/>
    </font>
    <font>
      <sz val="7"/>
      <color theme="1"/>
      <name val="Arial Nova"/>
      <family val="2"/>
    </font>
    <font>
      <b/>
      <sz val="8"/>
      <color rgb="FF000000"/>
      <name val="Arial Nova"/>
      <family val="2"/>
    </font>
    <font>
      <sz val="8"/>
      <color theme="1"/>
      <name val="Arial Nova"/>
      <family val="2"/>
    </font>
    <font>
      <b/>
      <sz val="8"/>
      <color theme="1"/>
      <name val="Arial Nova"/>
      <family val="2"/>
    </font>
    <font>
      <sz val="11"/>
      <color theme="4" tint="-0.249977111117893"/>
      <name val="Arial Nova"/>
      <family val="2"/>
    </font>
    <font>
      <sz val="8"/>
      <color theme="4" tint="-0.249977111117893"/>
      <name val="Arial Nova"/>
      <family val="2"/>
    </font>
    <font>
      <b/>
      <sz val="10"/>
      <name val="Arial Nova"/>
      <family val="2"/>
    </font>
    <font>
      <sz val="10"/>
      <color rgb="FF231F20"/>
      <name val="Arial Nova"/>
      <family val="2"/>
    </font>
    <font>
      <b/>
      <sz val="10"/>
      <color rgb="FF231F20"/>
      <name val="Arial Nova"/>
      <family val="2"/>
    </font>
    <font>
      <b/>
      <sz val="9"/>
      <name val="Arial Nova"/>
      <family val="2"/>
    </font>
    <font>
      <b/>
      <sz val="9"/>
      <color rgb="FF231F20"/>
      <name val="Arial Nova"/>
      <family val="2"/>
    </font>
    <font>
      <b/>
      <sz val="9"/>
      <color theme="1"/>
      <name val="Arial Nova"/>
      <family val="2"/>
    </font>
    <font>
      <sz val="9"/>
      <color rgb="FF231F20"/>
      <name val="Arial Nova"/>
      <family val="2"/>
    </font>
    <font>
      <sz val="9"/>
      <name val="Arial Nova"/>
      <family val="2"/>
    </font>
    <font>
      <sz val="7"/>
      <name val="Arial Nova"/>
      <family val="2"/>
    </font>
    <font>
      <b/>
      <sz val="7"/>
      <color rgb="FF231F20"/>
      <name val="Arial Nova"/>
      <family val="2"/>
    </font>
    <font>
      <sz val="7"/>
      <color rgb="FF231F20"/>
      <name val="Arial Nova"/>
      <family val="2"/>
    </font>
    <font>
      <b/>
      <sz val="12"/>
      <color theme="1"/>
      <name val="Arial Nova"/>
      <family val="2"/>
    </font>
    <font>
      <sz val="9"/>
      <color theme="1"/>
      <name val="Arial Nova"/>
      <family val="2"/>
    </font>
    <font>
      <b/>
      <sz val="12"/>
      <color theme="4" tint="-0.249977111117893"/>
      <name val="Arial Nova"/>
      <family val="2"/>
    </font>
    <font>
      <b/>
      <sz val="12"/>
      <color rgb="FF000000"/>
      <name val="Arial Nova"/>
      <family val="2"/>
    </font>
    <font>
      <sz val="9"/>
      <color theme="4" tint="-0.249977111117893"/>
      <name val="Arial Nova"/>
      <family val="2"/>
    </font>
    <font>
      <b/>
      <sz val="11"/>
      <color theme="4" tint="-0.249977111117893"/>
      <name val="Arial Nova"/>
      <family val="2"/>
    </font>
    <font>
      <sz val="10"/>
      <color theme="4" tint="-0.249977111117893"/>
      <name val="Arial Nova"/>
      <family val="2"/>
    </font>
    <font>
      <sz val="9"/>
      <color rgb="FF000000"/>
      <name val="Arial Nova"/>
      <family val="2"/>
    </font>
  </fonts>
  <fills count="8">
    <fill>
      <patternFill patternType="none"/>
    </fill>
    <fill>
      <patternFill patternType="gray125"/>
    </fill>
    <fill>
      <patternFill patternType="solid">
        <fgColor rgb="FF000000"/>
        <bgColor indexed="64"/>
      </patternFill>
    </fill>
    <fill>
      <patternFill patternType="lightGray">
        <bgColor rgb="FFBFBFBF"/>
      </patternFill>
    </fill>
    <fill>
      <patternFill patternType="lightGray">
        <bgColor rgb="FFCCCCCC"/>
      </patternFill>
    </fill>
    <fill>
      <patternFill patternType="solid">
        <fgColor theme="0" tint="-0.14999847407452621"/>
        <bgColor indexed="64"/>
      </patternFill>
    </fill>
    <fill>
      <patternFill patternType="solid">
        <fgColor rgb="FF231F20"/>
      </patternFill>
    </fill>
    <fill>
      <patternFill patternType="solid">
        <fgColor rgb="FFC0C1C3"/>
      </patternFill>
    </fill>
  </fills>
  <borders count="36">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rgb="FF231F20"/>
      </top>
      <bottom/>
      <diagonal/>
    </border>
    <border>
      <left/>
      <right style="thin">
        <color rgb="FF231F20"/>
      </right>
      <top style="thin">
        <color rgb="FF231F20"/>
      </top>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right style="thin">
        <color rgb="FF231F20"/>
      </right>
      <top/>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diagonal/>
    </border>
    <border>
      <left style="thin">
        <color rgb="FF231F20"/>
      </left>
      <right/>
      <top/>
      <bottom/>
      <diagonal/>
    </border>
    <border>
      <left style="thin">
        <color rgb="FF231F20"/>
      </left>
      <right/>
      <top/>
      <bottom style="thin">
        <color rgb="FF231F20"/>
      </bottom>
      <diagonal/>
    </border>
    <border>
      <left style="thin">
        <color auto="1"/>
      </left>
      <right/>
      <top/>
      <bottom/>
      <diagonal/>
    </border>
    <border>
      <left/>
      <right style="thin">
        <color indexed="64"/>
      </right>
      <top/>
      <bottom/>
      <diagonal/>
    </border>
    <border>
      <left/>
      <right style="thin">
        <color indexed="64"/>
      </right>
      <top style="thin">
        <color rgb="FF231F20"/>
      </top>
      <bottom/>
      <diagonal/>
    </border>
    <border>
      <left/>
      <right style="thin">
        <color indexed="64"/>
      </right>
      <top style="thin">
        <color rgb="FF231F20"/>
      </top>
      <bottom style="thin">
        <color rgb="FF231F20"/>
      </bottom>
      <diagonal/>
    </border>
    <border>
      <left/>
      <right style="thin">
        <color indexed="64"/>
      </right>
      <top/>
      <bottom style="thin">
        <color rgb="FF231F20"/>
      </bottom>
      <diagonal/>
    </border>
    <border>
      <left/>
      <right/>
      <top style="thin">
        <color indexed="64"/>
      </top>
      <bottom/>
      <diagonal/>
    </border>
  </borders>
  <cellStyleXfs count="1">
    <xf numFmtId="0" fontId="0" fillId="0" borderId="0"/>
  </cellStyleXfs>
  <cellXfs count="255">
    <xf numFmtId="0" fontId="0" fillId="0" borderId="0" xfId="0"/>
    <xf numFmtId="49" fontId="2" fillId="0" borderId="0" xfId="0" applyNumberFormat="1" applyFont="1"/>
    <xf numFmtId="49" fontId="2" fillId="0" borderId="0" xfId="0" applyNumberFormat="1" applyFont="1" applyAlignment="1">
      <alignment horizontal="center" wrapText="1"/>
    </xf>
    <xf numFmtId="49" fontId="3" fillId="0" borderId="0" xfId="0" applyNumberFormat="1" applyFont="1" applyAlignment="1">
      <alignment horizontal="center" wrapText="1"/>
    </xf>
    <xf numFmtId="0" fontId="4" fillId="0" borderId="0" xfId="0" applyFont="1"/>
    <xf numFmtId="0" fontId="5" fillId="0" borderId="0" xfId="0" applyFont="1"/>
    <xf numFmtId="49" fontId="2" fillId="0" borderId="0" xfId="0" applyNumberFormat="1" applyFont="1" applyAlignment="1">
      <alignment vertical="top" wrapText="1"/>
    </xf>
    <xf numFmtId="0" fontId="8" fillId="0" borderId="0" xfId="0" applyFont="1"/>
    <xf numFmtId="0" fontId="9" fillId="0" borderId="0" xfId="0" applyFont="1"/>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15" xfId="0" applyFont="1" applyBorder="1" applyAlignment="1">
      <alignment horizontal="right" vertical="center" wrapText="1" indent="1"/>
    </xf>
    <xf numFmtId="3" fontId="5" fillId="0" borderId="13" xfId="0" applyNumberFormat="1" applyFont="1" applyBorder="1" applyAlignment="1">
      <alignment horizontal="right" vertical="center" wrapText="1"/>
    </xf>
    <xf numFmtId="3" fontId="5" fillId="3" borderId="10" xfId="0" applyNumberFormat="1" applyFont="1" applyFill="1" applyBorder="1" applyAlignment="1">
      <alignment horizontal="right" vertical="center" wrapText="1"/>
    </xf>
    <xf numFmtId="3" fontId="5" fillId="0" borderId="10" xfId="0" applyNumberFormat="1" applyFont="1" applyBorder="1" applyAlignment="1">
      <alignment horizontal="right" vertical="center" wrapText="1"/>
    </xf>
    <xf numFmtId="0" fontId="14" fillId="0" borderId="0" xfId="0" applyFont="1" applyAlignment="1">
      <alignment vertical="center" wrapText="1"/>
    </xf>
    <xf numFmtId="3" fontId="15" fillId="5" borderId="10" xfId="0" applyNumberFormat="1" applyFont="1" applyFill="1" applyBorder="1" applyAlignment="1">
      <alignment horizontal="right" vertical="center" wrapText="1"/>
    </xf>
    <xf numFmtId="3" fontId="15" fillId="0" borderId="10" xfId="0" applyNumberFormat="1" applyFont="1" applyBorder="1" applyAlignment="1">
      <alignment horizontal="right" vertical="center" wrapText="1"/>
    </xf>
    <xf numFmtId="0" fontId="5" fillId="0" borderId="0" xfId="0" applyFont="1" applyAlignment="1">
      <alignment horizontal="right" indent="1"/>
    </xf>
    <xf numFmtId="3" fontId="5" fillId="0" borderId="0" xfId="0" applyNumberFormat="1" applyFont="1" applyAlignment="1">
      <alignment horizontal="right" vertical="center"/>
    </xf>
    <xf numFmtId="3" fontId="5" fillId="4" borderId="10" xfId="0" applyNumberFormat="1" applyFont="1" applyFill="1" applyBorder="1" applyAlignment="1">
      <alignment horizontal="right" vertical="center" wrapText="1"/>
    </xf>
    <xf numFmtId="0" fontId="16" fillId="0" borderId="10" xfId="0" applyFont="1" applyBorder="1" applyAlignment="1">
      <alignment vertical="center" wrapText="1"/>
    </xf>
    <xf numFmtId="164" fontId="5" fillId="0" borderId="0" xfId="0" applyNumberFormat="1" applyFont="1"/>
    <xf numFmtId="0" fontId="13" fillId="0" borderId="2" xfId="0" applyFont="1" applyBorder="1" applyAlignment="1">
      <alignment vertical="center" wrapText="1"/>
    </xf>
    <xf numFmtId="0" fontId="13" fillId="0" borderId="13" xfId="0" applyFont="1" applyBorder="1" applyAlignment="1">
      <alignment vertical="center" wrapText="1"/>
    </xf>
    <xf numFmtId="0" fontId="12" fillId="0" borderId="9" xfId="0" applyFont="1" applyBorder="1" applyAlignment="1">
      <alignment horizontal="right" vertical="center" wrapText="1" indent="1"/>
    </xf>
    <xf numFmtId="0" fontId="13" fillId="0" borderId="10" xfId="0" applyFont="1" applyBorder="1" applyAlignment="1">
      <alignment vertical="center" wrapText="1"/>
    </xf>
    <xf numFmtId="0" fontId="5" fillId="0" borderId="0" xfId="0" applyFont="1" applyAlignment="1">
      <alignment horizontal="left" vertical="top"/>
    </xf>
    <xf numFmtId="0" fontId="5" fillId="0" borderId="30" xfId="0" applyFont="1" applyBorder="1" applyAlignment="1">
      <alignment horizontal="center"/>
    </xf>
    <xf numFmtId="0" fontId="20" fillId="0" borderId="0" xfId="0" applyFont="1" applyAlignment="1">
      <alignment horizontal="center" vertical="center" textRotation="90" wrapText="1"/>
    </xf>
    <xf numFmtId="0" fontId="20" fillId="0" borderId="24" xfId="0" applyFont="1" applyBorder="1" applyAlignment="1">
      <alignment horizontal="center" vertical="center" textRotation="90" wrapText="1"/>
    </xf>
    <xf numFmtId="165" fontId="5" fillId="0" borderId="0" xfId="0" applyNumberFormat="1" applyFont="1"/>
    <xf numFmtId="3" fontId="15" fillId="0" borderId="32" xfId="0" applyNumberFormat="1" applyFont="1" applyBorder="1" applyAlignment="1">
      <alignment vertical="top" wrapText="1"/>
    </xf>
    <xf numFmtId="0" fontId="5" fillId="0" borderId="35" xfId="0" applyFont="1" applyBorder="1"/>
    <xf numFmtId="165" fontId="5" fillId="0" borderId="35" xfId="0" applyNumberFormat="1" applyFont="1" applyBorder="1"/>
    <xf numFmtId="3" fontId="15" fillId="0" borderId="31" xfId="0" applyNumberFormat="1" applyFont="1" applyBorder="1" applyAlignment="1">
      <alignment vertical="top" wrapText="1"/>
    </xf>
    <xf numFmtId="0" fontId="24" fillId="0" borderId="19" xfId="0" applyFont="1" applyBorder="1" applyAlignment="1">
      <alignment horizontal="left" vertical="top" wrapText="1"/>
    </xf>
    <xf numFmtId="3" fontId="15" fillId="0" borderId="34" xfId="0" applyNumberFormat="1" applyFont="1" applyBorder="1" applyAlignment="1">
      <alignment vertical="top" wrapText="1"/>
    </xf>
    <xf numFmtId="0" fontId="24" fillId="0" borderId="0" xfId="0" applyFont="1" applyAlignment="1">
      <alignment horizontal="left" vertical="top" wrapText="1"/>
    </xf>
    <xf numFmtId="3" fontId="15" fillId="0" borderId="28" xfId="0" applyNumberFormat="1" applyFont="1" applyBorder="1" applyAlignment="1">
      <alignment horizontal="right" vertical="top" wrapText="1"/>
    </xf>
    <xf numFmtId="3" fontId="15" fillId="0" borderId="0" xfId="0" applyNumberFormat="1" applyFont="1" applyAlignment="1">
      <alignment horizontal="right" vertical="top" wrapText="1"/>
    </xf>
    <xf numFmtId="3" fontId="15" fillId="0" borderId="31" xfId="0" applyNumberFormat="1" applyFont="1" applyBorder="1" applyAlignment="1">
      <alignment horizontal="right" vertical="top" wrapText="1"/>
    </xf>
    <xf numFmtId="0" fontId="24" fillId="0" borderId="19" xfId="0" applyFont="1" applyBorder="1" applyAlignment="1">
      <alignment horizontal="right" vertical="top" wrapText="1"/>
    </xf>
    <xf numFmtId="0" fontId="24" fillId="0" borderId="0" xfId="0" applyFont="1" applyAlignment="1">
      <alignment horizontal="right" vertical="top" wrapText="1"/>
    </xf>
    <xf numFmtId="0" fontId="24" fillId="0" borderId="25" xfId="0" applyFont="1" applyBorder="1" applyAlignment="1">
      <alignment horizontal="right" vertical="top" wrapText="1"/>
    </xf>
    <xf numFmtId="3" fontId="5" fillId="0" borderId="0" xfId="0" applyNumberFormat="1" applyFont="1"/>
    <xf numFmtId="0" fontId="5" fillId="0" borderId="35" xfId="0" applyFont="1" applyBorder="1" applyAlignment="1">
      <alignment horizontal="left" vertical="top"/>
    </xf>
    <xf numFmtId="0" fontId="5" fillId="0" borderId="0" xfId="0" applyFont="1" applyAlignment="1">
      <alignment horizontal="center"/>
    </xf>
    <xf numFmtId="0" fontId="13" fillId="0" borderId="1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0" fontId="31"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vertical="center" textRotation="180" wrapText="1"/>
    </xf>
    <xf numFmtId="0" fontId="11" fillId="0" borderId="7" xfId="0" applyFont="1" applyBorder="1" applyAlignment="1">
      <alignment vertical="center" textRotation="180" wrapText="1"/>
    </xf>
    <xf numFmtId="0" fontId="13" fillId="0" borderId="10" xfId="0" applyFont="1" applyBorder="1" applyAlignment="1">
      <alignment horizontal="center" vertical="center" wrapText="1"/>
    </xf>
    <xf numFmtId="0" fontId="16" fillId="0" borderId="7" xfId="0" applyFont="1" applyBorder="1" applyAlignment="1">
      <alignment vertical="center" wrapText="1"/>
    </xf>
    <xf numFmtId="0" fontId="34" fillId="0" borderId="10" xfId="0" applyFont="1" applyBorder="1" applyAlignment="1">
      <alignment vertical="center" wrapText="1"/>
    </xf>
    <xf numFmtId="0" fontId="16" fillId="0" borderId="8" xfId="0" applyFont="1" applyBorder="1" applyAlignment="1">
      <alignment vertical="center" wrapText="1"/>
    </xf>
    <xf numFmtId="0" fontId="29" fillId="0" borderId="0" xfId="0" applyFont="1"/>
    <xf numFmtId="0" fontId="35" fillId="0" borderId="15" xfId="0" applyFont="1" applyBorder="1"/>
    <xf numFmtId="0" fontId="5" fillId="0" borderId="11" xfId="0" applyFont="1" applyBorder="1"/>
    <xf numFmtId="0" fontId="5" fillId="0" borderId="0" xfId="0" applyFont="1" applyAlignment="1">
      <alignment vertical="top"/>
    </xf>
    <xf numFmtId="4" fontId="33" fillId="0" borderId="10" xfId="0" applyNumberFormat="1" applyFont="1" applyBorder="1" applyAlignment="1">
      <alignment vertical="center" wrapText="1"/>
    </xf>
    <xf numFmtId="0" fontId="20" fillId="0" borderId="0" xfId="0" applyFont="1" applyAlignment="1">
      <alignment horizontal="center" vertical="center" textRotation="90" wrapText="1"/>
    </xf>
    <xf numFmtId="0" fontId="20" fillId="0" borderId="24" xfId="0" applyFont="1" applyBorder="1" applyAlignment="1">
      <alignment horizontal="center" vertical="center" textRotation="90" wrapText="1"/>
    </xf>
    <xf numFmtId="1" fontId="21" fillId="0" borderId="27" xfId="0" applyNumberFormat="1" applyFont="1" applyBorder="1" applyAlignment="1">
      <alignment horizontal="center" vertical="center" shrinkToFit="1"/>
    </xf>
    <xf numFmtId="1" fontId="21" fillId="0" borderId="19" xfId="0" applyNumberFormat="1" applyFont="1" applyBorder="1" applyAlignment="1">
      <alignment horizontal="center" vertical="center" shrinkToFit="1"/>
    </xf>
    <xf numFmtId="0" fontId="23" fillId="0" borderId="0" xfId="0" applyFont="1" applyAlignment="1">
      <alignment horizontal="left" vertical="top" wrapText="1"/>
    </xf>
    <xf numFmtId="3" fontId="15" fillId="0" borderId="29" xfId="0" applyNumberFormat="1" applyFont="1" applyBorder="1" applyAlignment="1">
      <alignment horizontal="right" vertical="top" wrapText="1"/>
    </xf>
    <xf numFmtId="3" fontId="15" fillId="0" borderId="25" xfId="0" applyNumberFormat="1" applyFont="1" applyBorder="1" applyAlignment="1">
      <alignment horizontal="right" vertical="top" wrapText="1"/>
    </xf>
    <xf numFmtId="3" fontId="15" fillId="0" borderId="34" xfId="0" applyNumberFormat="1" applyFont="1" applyBorder="1" applyAlignment="1">
      <alignment horizontal="right" vertical="top" wrapText="1"/>
    </xf>
    <xf numFmtId="0" fontId="23" fillId="0" borderId="25" xfId="0" applyFont="1" applyBorder="1" applyAlignment="1">
      <alignment horizontal="left" vertical="top" wrapText="1"/>
    </xf>
    <xf numFmtId="0" fontId="24" fillId="0" borderId="0" xfId="0" applyFont="1" applyAlignment="1">
      <alignment horizontal="right" vertical="top" wrapText="1"/>
    </xf>
    <xf numFmtId="0" fontId="24" fillId="0" borderId="0" xfId="0" applyFont="1" applyAlignment="1">
      <alignment horizontal="left" vertical="top" wrapText="1" indent="1"/>
    </xf>
    <xf numFmtId="0" fontId="24" fillId="0" borderId="24" xfId="0" applyFont="1" applyBorder="1" applyAlignment="1">
      <alignment horizontal="left" vertical="top" wrapText="1" indent="1"/>
    </xf>
    <xf numFmtId="1" fontId="21" fillId="0" borderId="21" xfId="0" applyNumberFormat="1" applyFont="1" applyBorder="1" applyAlignment="1">
      <alignment horizontal="center" vertical="center" shrinkToFit="1"/>
    </xf>
    <xf numFmtId="1" fontId="21" fillId="0" borderId="23" xfId="0" applyNumberFormat="1" applyFont="1" applyBorder="1" applyAlignment="1">
      <alignment horizontal="center" vertical="center" shrinkToFit="1"/>
    </xf>
    <xf numFmtId="0" fontId="24" fillId="0" borderId="19" xfId="0" applyFont="1" applyBorder="1" applyAlignment="1">
      <alignment horizontal="left" vertical="top" wrapText="1"/>
    </xf>
    <xf numFmtId="0" fontId="24" fillId="0" borderId="19" xfId="0" applyFont="1" applyBorder="1" applyAlignment="1">
      <alignment horizontal="right" vertical="top" wrapText="1" indent="1"/>
    </xf>
    <xf numFmtId="0" fontId="24" fillId="0" borderId="19" xfId="0" applyFont="1" applyBorder="1" applyAlignment="1">
      <alignment horizontal="right" vertical="top" wrapText="1"/>
    </xf>
    <xf numFmtId="3" fontId="15" fillId="0" borderId="21" xfId="0" applyNumberFormat="1" applyFont="1" applyBorder="1" applyAlignment="1">
      <alignment horizontal="right" wrapText="1"/>
    </xf>
    <xf numFmtId="3" fontId="15" fillId="0" borderId="22" xfId="0" applyNumberFormat="1" applyFont="1" applyBorder="1" applyAlignment="1">
      <alignment horizontal="right" wrapText="1"/>
    </xf>
    <xf numFmtId="3" fontId="15" fillId="0" borderId="33" xfId="0" applyNumberFormat="1" applyFont="1" applyBorder="1" applyAlignment="1">
      <alignment horizontal="right" wrapText="1"/>
    </xf>
    <xf numFmtId="1" fontId="21" fillId="0" borderId="28" xfId="0" applyNumberFormat="1" applyFont="1" applyBorder="1" applyAlignment="1">
      <alignment horizontal="center" vertical="center" shrinkToFit="1"/>
    </xf>
    <xf numFmtId="1" fontId="21" fillId="0" borderId="0" xfId="0" applyNumberFormat="1" applyFont="1" applyAlignment="1">
      <alignment horizontal="center" vertical="center" shrinkToFit="1"/>
    </xf>
    <xf numFmtId="0" fontId="24" fillId="0" borderId="0" xfId="0" applyFont="1" applyAlignment="1">
      <alignment horizontal="left" vertical="top" wrapText="1"/>
    </xf>
    <xf numFmtId="0" fontId="24" fillId="0" borderId="0" xfId="0" applyFont="1" applyAlignment="1">
      <alignment horizontal="right" vertical="top" wrapText="1" indent="1"/>
    </xf>
    <xf numFmtId="0" fontId="20" fillId="0" borderId="25" xfId="0" applyFont="1" applyBorder="1" applyAlignment="1">
      <alignment horizontal="center" vertical="center" textRotation="90" wrapText="1"/>
    </xf>
    <xf numFmtId="0" fontId="20" fillId="0" borderId="26" xfId="0" applyFont="1" applyBorder="1" applyAlignment="1">
      <alignment horizontal="center" vertical="center" textRotation="90" wrapText="1"/>
    </xf>
    <xf numFmtId="0" fontId="24" fillId="0" borderId="19" xfId="0" applyFont="1" applyBorder="1" applyAlignment="1">
      <alignment horizontal="left" vertical="top" wrapText="1" indent="1"/>
    </xf>
    <xf numFmtId="0" fontId="24" fillId="0" borderId="20" xfId="0" applyFont="1" applyBorder="1" applyAlignment="1">
      <alignment horizontal="left" vertical="top" wrapText="1" indent="1"/>
    </xf>
    <xf numFmtId="3" fontId="15" fillId="0" borderId="29" xfId="0" applyNumberFormat="1" applyFont="1" applyBorder="1" applyAlignment="1">
      <alignment horizontal="right" wrapText="1"/>
    </xf>
    <xf numFmtId="3" fontId="15" fillId="0" borderId="25" xfId="0" applyNumberFormat="1" applyFont="1" applyBorder="1" applyAlignment="1">
      <alignment horizontal="right" wrapText="1"/>
    </xf>
    <xf numFmtId="0" fontId="5" fillId="7" borderId="28" xfId="0" applyFont="1" applyFill="1" applyBorder="1" applyAlignment="1">
      <alignment horizontal="left" vertical="center" wrapText="1"/>
    </xf>
    <xf numFmtId="0" fontId="20" fillId="0" borderId="24" xfId="0" applyFont="1" applyBorder="1" applyAlignment="1">
      <alignment horizontal="center" vertical="top" wrapText="1"/>
    </xf>
    <xf numFmtId="0" fontId="22" fillId="0" borderId="28"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indent="1"/>
    </xf>
    <xf numFmtId="0" fontId="20" fillId="0" borderId="29" xfId="0" applyFont="1" applyBorder="1" applyAlignment="1">
      <alignment horizontal="center" vertical="center" wrapText="1"/>
    </xf>
    <xf numFmtId="0" fontId="20" fillId="0" borderId="26" xfId="0" applyFont="1" applyBorder="1" applyAlignment="1">
      <alignment horizontal="center" vertical="center" wrapText="1"/>
    </xf>
    <xf numFmtId="3" fontId="15" fillId="0" borderId="21" xfId="0" applyNumberFormat="1" applyFont="1" applyBorder="1" applyAlignment="1">
      <alignment horizontal="right" vertical="top" wrapText="1"/>
    </xf>
    <xf numFmtId="3" fontId="15" fillId="0" borderId="22" xfId="0" applyNumberFormat="1" applyFont="1" applyBorder="1" applyAlignment="1">
      <alignment horizontal="right" vertical="top" wrapText="1"/>
    </xf>
    <xf numFmtId="3" fontId="15" fillId="0" borderId="33" xfId="0" applyNumberFormat="1" applyFont="1" applyBorder="1" applyAlignment="1">
      <alignment horizontal="right" vertical="top" wrapText="1"/>
    </xf>
    <xf numFmtId="0" fontId="5" fillId="0" borderId="0" xfId="0" applyFont="1" applyAlignment="1">
      <alignment horizontal="left" vertical="top" wrapText="1"/>
    </xf>
    <xf numFmtId="0" fontId="5" fillId="0" borderId="24" xfId="0" applyFont="1" applyBorder="1" applyAlignment="1">
      <alignment horizontal="left" vertical="top" wrapText="1"/>
    </xf>
    <xf numFmtId="0" fontId="5" fillId="7" borderId="24" xfId="0" applyFont="1" applyFill="1" applyBorder="1" applyAlignment="1">
      <alignment horizontal="left" vertical="center" wrapText="1"/>
    </xf>
    <xf numFmtId="0" fontId="21" fillId="0" borderId="27" xfId="0" applyFont="1" applyBorder="1" applyAlignment="1">
      <alignment horizontal="center" vertical="center" wrapText="1"/>
    </xf>
    <xf numFmtId="0" fontId="20" fillId="0" borderId="20" xfId="0" applyFont="1" applyBorder="1" applyAlignment="1">
      <alignment horizontal="center" vertical="center" wrapText="1"/>
    </xf>
    <xf numFmtId="0" fontId="21"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5" xfId="0" applyFont="1" applyBorder="1" applyAlignment="1">
      <alignment horizontal="center" vertical="center" wrapText="1"/>
    </xf>
    <xf numFmtId="0" fontId="24" fillId="0" borderId="0" xfId="0" applyFont="1" applyAlignment="1">
      <alignment horizontal="center" vertical="top" wrapText="1"/>
    </xf>
    <xf numFmtId="0" fontId="21" fillId="0" borderId="29"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0" xfId="0" applyFont="1" applyAlignment="1">
      <alignment horizontal="center" vertical="center" wrapText="1"/>
    </xf>
    <xf numFmtId="0" fontId="21" fillId="0" borderId="28" xfId="0" applyFont="1" applyBorder="1" applyAlignment="1">
      <alignment horizontal="center" vertical="center" wrapText="1"/>
    </xf>
    <xf numFmtId="0" fontId="17" fillId="6" borderId="0" xfId="0" applyFont="1" applyFill="1" applyAlignment="1">
      <alignment horizontal="left" vertical="top" wrapText="1"/>
    </xf>
    <xf numFmtId="0" fontId="18" fillId="0" borderId="22" xfId="0" applyFont="1" applyBorder="1" applyAlignment="1">
      <alignment horizontal="left" vertical="top" wrapText="1" indent="2"/>
    </xf>
    <xf numFmtId="0" fontId="5" fillId="0" borderId="22" xfId="0" applyFont="1" applyBorder="1" applyAlignment="1">
      <alignment horizontal="left" vertical="top" wrapText="1" indent="2"/>
    </xf>
    <xf numFmtId="0" fontId="5" fillId="0" borderId="33" xfId="0" applyFont="1" applyBorder="1" applyAlignment="1">
      <alignment horizontal="left" vertical="top" wrapText="1" indent="2"/>
    </xf>
    <xf numFmtId="0" fontId="20" fillId="0" borderId="19" xfId="0" applyFont="1" applyBorder="1" applyAlignment="1">
      <alignment horizontal="center" vertical="center" textRotation="90" wrapText="1"/>
    </xf>
    <xf numFmtId="0" fontId="20" fillId="0" borderId="20" xfId="0" applyFont="1" applyBorder="1" applyAlignment="1">
      <alignment horizontal="center" vertical="center" textRotation="90" wrapText="1"/>
    </xf>
    <xf numFmtId="0" fontId="22" fillId="0" borderId="27" xfId="0" applyFont="1" applyBorder="1" applyAlignment="1">
      <alignment horizontal="center" vertical="center" wrapText="1"/>
    </xf>
    <xf numFmtId="0" fontId="22" fillId="0" borderId="19" xfId="0" applyFont="1" applyBorder="1" applyAlignment="1">
      <alignment horizontal="center" vertical="center" wrapText="1"/>
    </xf>
    <xf numFmtId="0" fontId="5" fillId="0" borderId="19" xfId="0" applyFont="1" applyBorder="1" applyAlignment="1">
      <alignment horizontal="left" vertical="top" wrapText="1"/>
    </xf>
    <xf numFmtId="0" fontId="5" fillId="0" borderId="19" xfId="0" applyFont="1" applyBorder="1" applyAlignment="1">
      <alignment horizontal="left" vertical="top" wrapText="1" indent="1"/>
    </xf>
    <xf numFmtId="0" fontId="5" fillId="0" borderId="0" xfId="0" applyFont="1" applyAlignment="1">
      <alignment horizontal="left" vertical="top" wrapText="1" indent="1"/>
    </xf>
    <xf numFmtId="0" fontId="5" fillId="0" borderId="19" xfId="0" applyFont="1" applyBorder="1" applyAlignment="1">
      <alignment horizontal="center" vertical="top" wrapText="1"/>
    </xf>
    <xf numFmtId="0" fontId="5" fillId="0" borderId="0" xfId="0" applyFont="1" applyAlignment="1">
      <alignment horizontal="center" vertical="top" wrapText="1"/>
    </xf>
    <xf numFmtId="3" fontId="15" fillId="0" borderId="26" xfId="0" applyNumberFormat="1" applyFont="1" applyBorder="1" applyAlignment="1">
      <alignment horizontal="right"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3" fontId="15" fillId="0" borderId="23" xfId="0" applyNumberFormat="1" applyFont="1" applyBorder="1" applyAlignment="1">
      <alignment horizontal="right" wrapText="1"/>
    </xf>
    <xf numFmtId="0" fontId="5" fillId="0" borderId="20" xfId="0" applyFont="1" applyBorder="1" applyAlignment="1">
      <alignment horizontal="center" vertical="top" wrapText="1"/>
    </xf>
    <xf numFmtId="0" fontId="5" fillId="0" borderId="24" xfId="0" applyFont="1" applyBorder="1" applyAlignment="1">
      <alignment horizontal="center" vertical="top" wrapText="1"/>
    </xf>
    <xf numFmtId="0" fontId="20" fillId="0" borderId="28" xfId="0" applyFont="1" applyBorder="1" applyAlignment="1">
      <alignment horizontal="center" vertical="center" wrapText="1"/>
    </xf>
    <xf numFmtId="0" fontId="20" fillId="0" borderId="24" xfId="0" applyFont="1" applyBorder="1" applyAlignment="1">
      <alignment horizontal="center" vertical="center" wrapText="1"/>
    </xf>
    <xf numFmtId="0" fontId="24" fillId="0" borderId="19" xfId="0" applyFont="1" applyBorder="1" applyAlignment="1">
      <alignment horizontal="center" vertical="top" wrapText="1"/>
    </xf>
    <xf numFmtId="1" fontId="21" fillId="0" borderId="20" xfId="0" applyNumberFormat="1" applyFont="1" applyBorder="1" applyAlignment="1">
      <alignment horizontal="center" vertical="center" shrinkToFit="1"/>
    </xf>
    <xf numFmtId="3" fontId="15" fillId="0" borderId="27" xfId="0" applyNumberFormat="1" applyFont="1" applyBorder="1" applyAlignment="1">
      <alignment horizontal="right" vertical="top" wrapText="1"/>
    </xf>
    <xf numFmtId="3" fontId="15" fillId="0" borderId="19" xfId="0" applyNumberFormat="1" applyFont="1" applyBorder="1" applyAlignment="1">
      <alignment horizontal="right" vertical="top" wrapText="1"/>
    </xf>
    <xf numFmtId="3" fontId="15" fillId="0" borderId="28" xfId="0" applyNumberFormat="1" applyFont="1" applyBorder="1" applyAlignment="1">
      <alignment horizontal="right" wrapText="1"/>
    </xf>
    <xf numFmtId="3" fontId="15" fillId="0" borderId="0" xfId="0" applyNumberFormat="1" applyFont="1" applyAlignment="1">
      <alignment horizontal="right" wrapText="1"/>
    </xf>
    <xf numFmtId="3" fontId="15" fillId="0" borderId="27" xfId="0" applyNumberFormat="1" applyFont="1" applyBorder="1" applyAlignment="1">
      <alignment horizontal="right" wrapText="1"/>
    </xf>
    <xf numFmtId="3" fontId="15" fillId="0" borderId="19" xfId="0" applyNumberFormat="1" applyFont="1" applyBorder="1" applyAlignment="1">
      <alignment horizontal="right" wrapText="1"/>
    </xf>
    <xf numFmtId="3" fontId="15" fillId="0" borderId="32" xfId="0" applyNumberFormat="1" applyFont="1" applyBorder="1" applyAlignment="1">
      <alignment horizontal="right" wrapText="1"/>
    </xf>
    <xf numFmtId="3" fontId="15" fillId="0" borderId="31" xfId="0" applyNumberFormat="1" applyFont="1" applyBorder="1" applyAlignment="1">
      <alignment horizontal="right" wrapText="1"/>
    </xf>
    <xf numFmtId="3" fontId="15" fillId="0" borderId="34" xfId="0" applyNumberFormat="1" applyFont="1" applyBorder="1" applyAlignment="1">
      <alignment horizontal="right" wrapText="1"/>
    </xf>
    <xf numFmtId="1" fontId="21" fillId="0" borderId="29" xfId="0" applyNumberFormat="1" applyFont="1" applyBorder="1" applyAlignment="1">
      <alignment horizontal="center" vertical="center" shrinkToFit="1"/>
    </xf>
    <xf numFmtId="1" fontId="21" fillId="0" borderId="25" xfId="0" applyNumberFormat="1" applyFont="1" applyBorder="1" applyAlignment="1">
      <alignment horizontal="center" vertical="center" shrinkToFit="1"/>
    </xf>
    <xf numFmtId="0" fontId="24" fillId="0" borderId="25" xfId="0" applyFont="1" applyBorder="1" applyAlignment="1">
      <alignment horizontal="left" vertical="top" wrapText="1"/>
    </xf>
    <xf numFmtId="0" fontId="24" fillId="0" borderId="25" xfId="0" applyFont="1" applyBorder="1" applyAlignment="1">
      <alignment horizontal="right" vertical="top" wrapText="1" indent="1"/>
    </xf>
    <xf numFmtId="0" fontId="20" fillId="0" borderId="19" xfId="0" applyFont="1" applyBorder="1" applyAlignment="1">
      <alignment horizontal="left" textRotation="90" wrapText="1"/>
    </xf>
    <xf numFmtId="0" fontId="20" fillId="0" borderId="20" xfId="0" applyFont="1" applyBorder="1" applyAlignment="1">
      <alignment horizontal="left" textRotation="90" wrapText="1"/>
    </xf>
    <xf numFmtId="0" fontId="20" fillId="0" borderId="0" xfId="0" applyFont="1" applyAlignment="1">
      <alignment horizontal="left" textRotation="90" wrapText="1"/>
    </xf>
    <xf numFmtId="0" fontId="20" fillId="0" borderId="24" xfId="0" applyFont="1" applyBorder="1" applyAlignment="1">
      <alignment horizontal="left" textRotation="90" wrapText="1"/>
    </xf>
    <xf numFmtId="0" fontId="20" fillId="0" borderId="25" xfId="0" applyFont="1" applyBorder="1" applyAlignment="1">
      <alignment horizontal="left" textRotation="90" wrapText="1"/>
    </xf>
    <xf numFmtId="0" fontId="20" fillId="0" borderId="26" xfId="0" applyFont="1" applyBorder="1" applyAlignment="1">
      <alignment horizontal="left" textRotation="90" wrapText="1"/>
    </xf>
    <xf numFmtId="0" fontId="5" fillId="0" borderId="25" xfId="0" applyFont="1" applyBorder="1" applyAlignment="1">
      <alignment horizontal="left" vertical="top" wrapText="1"/>
    </xf>
    <xf numFmtId="0" fontId="24" fillId="0" borderId="25" xfId="0" applyFont="1" applyBorder="1" applyAlignment="1">
      <alignment horizontal="right" vertical="top" wrapText="1"/>
    </xf>
    <xf numFmtId="0" fontId="25" fillId="0" borderId="25" xfId="0" applyFont="1" applyBorder="1" applyAlignment="1">
      <alignment horizontal="left" vertical="top" wrapText="1"/>
    </xf>
    <xf numFmtId="0" fontId="25" fillId="0" borderId="26" xfId="0" applyFont="1" applyBorder="1" applyAlignment="1">
      <alignment horizontal="left" vertical="top" wrapText="1"/>
    </xf>
    <xf numFmtId="0" fontId="5" fillId="0" borderId="19" xfId="0" applyFont="1" applyBorder="1" applyAlignment="1">
      <alignment horizontal="left" vertical="top" wrapText="1" indent="2"/>
    </xf>
    <xf numFmtId="0" fontId="5" fillId="0" borderId="32" xfId="0" applyFont="1" applyBorder="1" applyAlignment="1">
      <alignment horizontal="left" vertical="top" wrapText="1" indent="2"/>
    </xf>
    <xf numFmtId="0" fontId="5" fillId="0" borderId="21" xfId="0" applyFont="1" applyBorder="1" applyAlignment="1">
      <alignment horizontal="left" vertical="top" wrapText="1" indent="1"/>
    </xf>
    <xf numFmtId="0" fontId="5" fillId="0" borderId="22" xfId="0" applyFont="1" applyBorder="1" applyAlignment="1">
      <alignment horizontal="left" vertical="top" wrapText="1" indent="1"/>
    </xf>
    <xf numFmtId="0" fontId="5" fillId="0" borderId="23" xfId="0" applyFont="1" applyBorder="1" applyAlignment="1">
      <alignment horizontal="left" vertical="top" wrapText="1" indent="1"/>
    </xf>
    <xf numFmtId="0" fontId="5" fillId="0" borderId="21" xfId="0" applyFont="1" applyBorder="1" applyAlignment="1">
      <alignment horizontal="left" vertical="top" wrapText="1" indent="2"/>
    </xf>
    <xf numFmtId="0" fontId="5" fillId="0" borderId="29" xfId="0" applyFont="1" applyBorder="1" applyAlignment="1">
      <alignment horizontal="left" vertical="top" wrapText="1" indent="1"/>
    </xf>
    <xf numFmtId="0" fontId="5" fillId="0" borderId="25" xfId="0" applyFont="1" applyBorder="1" applyAlignment="1">
      <alignment horizontal="left" vertical="top" wrapText="1" indent="1"/>
    </xf>
    <xf numFmtId="3" fontId="15" fillId="0" borderId="20" xfId="0" applyNumberFormat="1" applyFont="1" applyBorder="1" applyAlignment="1">
      <alignment horizontal="right" wrapText="1"/>
    </xf>
    <xf numFmtId="0" fontId="24" fillId="0" borderId="24" xfId="0" applyFont="1" applyBorder="1" applyAlignment="1">
      <alignment horizontal="center" vertical="top" wrapText="1"/>
    </xf>
    <xf numFmtId="49" fontId="2" fillId="0" borderId="0" xfId="0" applyNumberFormat="1" applyFont="1" applyAlignment="1">
      <alignment horizontal="left" vertical="center"/>
    </xf>
    <xf numFmtId="49" fontId="1" fillId="0" borderId="4" xfId="0" applyNumberFormat="1" applyFont="1" applyBorder="1"/>
    <xf numFmtId="49" fontId="1" fillId="0" borderId="5" xfId="0" applyNumberFormat="1" applyFont="1" applyBorder="1"/>
    <xf numFmtId="49" fontId="1" fillId="0" borderId="6" xfId="0" applyNumberFormat="1" applyFont="1" applyBorder="1"/>
    <xf numFmtId="49" fontId="2" fillId="0" borderId="0" xfId="0" applyNumberFormat="1" applyFont="1"/>
    <xf numFmtId="49" fontId="7" fillId="0" borderId="4" xfId="0" applyNumberFormat="1" applyFont="1" applyBorder="1"/>
    <xf numFmtId="49" fontId="7" fillId="0" borderId="5" xfId="0" applyNumberFormat="1" applyFont="1" applyBorder="1"/>
    <xf numFmtId="49" fontId="7" fillId="0" borderId="6" xfId="0" applyNumberFormat="1" applyFont="1" applyBorder="1"/>
    <xf numFmtId="49" fontId="6" fillId="0" borderId="0" xfId="0" applyNumberFormat="1" applyFont="1" applyAlignment="1">
      <alignment vertical="top" wrapText="1"/>
    </xf>
    <xf numFmtId="49" fontId="2" fillId="0" borderId="0" xfId="0" applyNumberFormat="1" applyFont="1" applyAlignment="1">
      <alignment vertical="top" wrapText="1"/>
    </xf>
    <xf numFmtId="49" fontId="7" fillId="0" borderId="4"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49" fontId="7" fillId="0" borderId="6" xfId="0" applyNumberFormat="1" applyFont="1" applyBorder="1" applyAlignment="1">
      <alignment horizontal="center" vertical="top" wrapText="1"/>
    </xf>
    <xf numFmtId="0" fontId="28" fillId="0" borderId="0" xfId="0" applyFont="1" applyAlignment="1">
      <alignment vertical="center" wrapText="1"/>
    </xf>
    <xf numFmtId="0" fontId="29" fillId="0" borderId="0" xfId="0" applyFont="1" applyAlignment="1">
      <alignment vertical="center" wrapText="1"/>
    </xf>
    <xf numFmtId="0" fontId="28" fillId="0" borderId="1" xfId="0" applyFont="1" applyBorder="1" applyAlignment="1">
      <alignment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29" fillId="0" borderId="15" xfId="0" applyFont="1" applyBorder="1" applyAlignment="1">
      <alignment vertical="center" wrapText="1"/>
    </xf>
    <xf numFmtId="0" fontId="29" fillId="0" borderId="11" xfId="0" applyFont="1" applyBorder="1" applyAlignment="1">
      <alignment vertical="center" wrapText="1"/>
    </xf>
    <xf numFmtId="0" fontId="28" fillId="0" borderId="11" xfId="0" applyFont="1" applyBorder="1" applyAlignment="1">
      <alignment vertical="center" wrapText="1"/>
    </xf>
    <xf numFmtId="0" fontId="32" fillId="0" borderId="12" xfId="0" applyFont="1" applyBorder="1" applyAlignment="1">
      <alignment vertical="center" wrapText="1"/>
    </xf>
    <xf numFmtId="0" fontId="32" fillId="0" borderId="2" xfId="0" applyFont="1" applyBorder="1" applyAlignment="1">
      <alignment vertical="center" wrapText="1"/>
    </xf>
    <xf numFmtId="0" fontId="32" fillId="0" borderId="13" xfId="0" applyFont="1" applyBorder="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31" fillId="0" borderId="12"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3" xfId="0" applyFont="1" applyBorder="1" applyAlignment="1">
      <alignment horizontal="center" vertical="center" wrapText="1"/>
    </xf>
    <xf numFmtId="0" fontId="29" fillId="0" borderId="12" xfId="0" applyFont="1" applyBorder="1" applyAlignment="1">
      <alignment vertical="center" wrapText="1"/>
    </xf>
    <xf numFmtId="0" fontId="29" fillId="0" borderId="2" xfId="0" applyFont="1" applyBorder="1" applyAlignment="1">
      <alignment vertical="center" wrapText="1"/>
    </xf>
    <xf numFmtId="0" fontId="29" fillId="0" borderId="13" xfId="0" applyFont="1" applyBorder="1" applyAlignment="1">
      <alignment vertical="center" wrapText="1"/>
    </xf>
    <xf numFmtId="0" fontId="31" fillId="0" borderId="16"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vertical="center" textRotation="180" wrapText="1"/>
    </xf>
    <xf numFmtId="0" fontId="13" fillId="0" borderId="13" xfId="0" applyFont="1" applyBorder="1" applyAlignment="1">
      <alignment vertical="center" textRotation="180"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28" fillId="0" borderId="17" xfId="0" applyFont="1" applyBorder="1" applyAlignment="1">
      <alignment vertical="center"/>
    </xf>
    <xf numFmtId="0" fontId="28" fillId="0" borderId="3" xfId="0" applyFont="1" applyBorder="1" applyAlignment="1">
      <alignment vertical="center"/>
    </xf>
    <xf numFmtId="0" fontId="5" fillId="0" borderId="3" xfId="0" applyFont="1" applyBorder="1"/>
    <xf numFmtId="0" fontId="5" fillId="0" borderId="18" xfId="0" applyFont="1" applyBorder="1"/>
    <xf numFmtId="0" fontId="28" fillId="0" borderId="9" xfId="0" applyFont="1" applyBorder="1" applyAlignment="1">
      <alignment vertical="center"/>
    </xf>
    <xf numFmtId="0" fontId="28" fillId="0" borderId="1" xfId="0" applyFont="1" applyBorder="1" applyAlignment="1">
      <alignment vertical="center"/>
    </xf>
    <xf numFmtId="0" fontId="5" fillId="0" borderId="1" xfId="0" applyFont="1" applyBorder="1"/>
    <xf numFmtId="0" fontId="5" fillId="0" borderId="10" xfId="0" applyFont="1" applyBorder="1"/>
    <xf numFmtId="0" fontId="29" fillId="0" borderId="17" xfId="0" applyFont="1" applyBorder="1" applyAlignment="1">
      <alignment vertical="center" wrapText="1"/>
    </xf>
    <xf numFmtId="0" fontId="29" fillId="0" borderId="3" xfId="0" applyFont="1" applyBorder="1" applyAlignment="1">
      <alignment vertical="center" wrapText="1"/>
    </xf>
    <xf numFmtId="0" fontId="29" fillId="0" borderId="3" xfId="0" applyFont="1" applyBorder="1" applyAlignment="1">
      <alignment wrapText="1"/>
    </xf>
    <xf numFmtId="0" fontId="29" fillId="0" borderId="18" xfId="0" applyFont="1" applyBorder="1" applyAlignment="1">
      <alignment wrapText="1"/>
    </xf>
    <xf numFmtId="0" fontId="29" fillId="0" borderId="12" xfId="0" applyFont="1" applyBorder="1" applyAlignment="1">
      <alignment vertical="top" wrapText="1"/>
    </xf>
    <xf numFmtId="0" fontId="29" fillId="0" borderId="2" xfId="0" applyFont="1" applyBorder="1" applyAlignment="1">
      <alignment vertical="top" wrapText="1"/>
    </xf>
    <xf numFmtId="0" fontId="29" fillId="0" borderId="13" xfId="0" applyFont="1" applyBorder="1" applyAlignment="1">
      <alignment vertical="top" wrapText="1"/>
    </xf>
    <xf numFmtId="0" fontId="13" fillId="0" borderId="0" xfId="0" applyFont="1" applyAlignment="1">
      <alignment vertical="center" wrapText="1"/>
    </xf>
    <xf numFmtId="0" fontId="13" fillId="0" borderId="11" xfId="0" applyFont="1" applyBorder="1" applyAlignment="1">
      <alignment vertical="center" wrapText="1"/>
    </xf>
    <xf numFmtId="0" fontId="10" fillId="2" borderId="12" xfId="0" applyFont="1" applyFill="1" applyBorder="1" applyAlignment="1">
      <alignment vertical="center" wrapText="1"/>
    </xf>
    <xf numFmtId="0" fontId="10" fillId="2" borderId="2" xfId="0" applyFont="1" applyFill="1" applyBorder="1" applyAlignment="1">
      <alignment vertical="center" wrapText="1"/>
    </xf>
    <xf numFmtId="0" fontId="10" fillId="2" borderId="13" xfId="0" applyFont="1" applyFill="1" applyBorder="1" applyAlignment="1">
      <alignment vertical="center" wrapText="1"/>
    </xf>
    <xf numFmtId="0" fontId="9" fillId="0" borderId="12" xfId="0" applyFont="1" applyBorder="1" applyAlignment="1">
      <alignment vertical="center" wrapText="1"/>
    </xf>
    <xf numFmtId="0" fontId="9" fillId="0" borderId="2" xfId="0" applyFont="1" applyBorder="1" applyAlignment="1">
      <alignment vertical="center" wrapText="1"/>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0" borderId="10" xfId="0" applyFont="1" applyBorder="1" applyAlignment="1">
      <alignment vertical="center" wrapText="1"/>
    </xf>
    <xf numFmtId="0" fontId="13" fillId="0" borderId="3" xfId="0" applyFont="1" applyBorder="1" applyAlignment="1">
      <alignment vertical="center" wrapText="1"/>
    </xf>
    <xf numFmtId="0" fontId="13" fillId="0" borderId="18" xfId="0" applyFont="1" applyBorder="1" applyAlignment="1">
      <alignment vertical="center" wrapText="1"/>
    </xf>
    <xf numFmtId="0" fontId="13" fillId="0" borderId="2" xfId="0" applyFont="1" applyBorder="1" applyAlignment="1">
      <alignment vertical="center" wrapText="1"/>
    </xf>
    <xf numFmtId="0" fontId="16" fillId="0" borderId="1" xfId="0" applyFont="1" applyBorder="1" applyAlignment="1">
      <alignment vertical="center" wrapText="1"/>
    </xf>
    <xf numFmtId="0" fontId="16" fillId="0" borderId="10" xfId="0" applyFont="1" applyBorder="1" applyAlignment="1">
      <alignment vertical="center" wrapText="1"/>
    </xf>
    <xf numFmtId="0" fontId="16" fillId="0" borderId="2" xfId="0" applyFont="1" applyBorder="1" applyAlignment="1">
      <alignment vertical="center" wrapText="1"/>
    </xf>
    <xf numFmtId="0" fontId="16" fillId="0" borderId="2" xfId="0" applyFont="1" applyBorder="1" applyAlignment="1">
      <alignment horizontal="left" vertical="center" wrapText="1"/>
    </xf>
    <xf numFmtId="0" fontId="16" fillId="0" borderId="13" xfId="0" applyFont="1" applyBorder="1" applyAlignment="1">
      <alignment horizontal="left" vertical="center" wrapText="1"/>
    </xf>
    <xf numFmtId="0" fontId="13" fillId="0" borderId="1" xfId="0" applyFont="1" applyBorder="1" applyAlignment="1">
      <alignment vertical="center" wrapText="1"/>
    </xf>
    <xf numFmtId="0" fontId="13" fillId="0" borderId="10"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26AE58"/>
      <color rgb="FF4EA721"/>
      <color rgb="FFA28E2A"/>
      <color rgb="FF1A4B9D"/>
      <color rgb="FF6F7271"/>
      <color rgb="FF335733"/>
      <color rgb="FF006600"/>
      <color rgb="FF913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406400</xdr:colOff>
          <xdr:row>10</xdr:row>
          <xdr:rowOff>25400</xdr:rowOff>
        </xdr:from>
        <xdr:to>
          <xdr:col>2</xdr:col>
          <xdr:colOff>101600</xdr:colOff>
          <xdr:row>10</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14</xdr:row>
          <xdr:rowOff>25400</xdr:rowOff>
        </xdr:from>
        <xdr:to>
          <xdr:col>7</xdr:col>
          <xdr:colOff>12700</xdr:colOff>
          <xdr:row>15</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15</xdr:row>
          <xdr:rowOff>25400</xdr:rowOff>
        </xdr:from>
        <xdr:to>
          <xdr:col>7</xdr:col>
          <xdr:colOff>0</xdr:colOff>
          <xdr:row>16</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16</xdr:row>
          <xdr:rowOff>25400</xdr:rowOff>
        </xdr:from>
        <xdr:to>
          <xdr:col>7</xdr:col>
          <xdr:colOff>0</xdr:colOff>
          <xdr:row>17</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17</xdr:row>
          <xdr:rowOff>25400</xdr:rowOff>
        </xdr:from>
        <xdr:to>
          <xdr:col>7</xdr:col>
          <xdr:colOff>0</xdr:colOff>
          <xdr:row>18</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xdr:row>
          <xdr:rowOff>25400</xdr:rowOff>
        </xdr:from>
        <xdr:to>
          <xdr:col>8</xdr:col>
          <xdr:colOff>190500</xdr:colOff>
          <xdr:row>15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xdr:row>
          <xdr:rowOff>25400</xdr:rowOff>
        </xdr:from>
        <xdr:to>
          <xdr:col>8</xdr:col>
          <xdr:colOff>203200</xdr:colOff>
          <xdr:row>16</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xdr:row>
          <xdr:rowOff>25400</xdr:rowOff>
        </xdr:from>
        <xdr:to>
          <xdr:col>8</xdr:col>
          <xdr:colOff>190500</xdr:colOff>
          <xdr:row>17</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16</xdr:row>
          <xdr:rowOff>25400</xdr:rowOff>
        </xdr:from>
        <xdr:to>
          <xdr:col>13</xdr:col>
          <xdr:colOff>279400</xdr:colOff>
          <xdr:row>17</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17</xdr:row>
          <xdr:rowOff>25400</xdr:rowOff>
        </xdr:from>
        <xdr:to>
          <xdr:col>13</xdr:col>
          <xdr:colOff>279400</xdr:colOff>
          <xdr:row>18</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25400</xdr:rowOff>
        </xdr:from>
        <xdr:to>
          <xdr:col>12</xdr:col>
          <xdr:colOff>241300</xdr:colOff>
          <xdr:row>15</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25400</xdr:rowOff>
        </xdr:from>
        <xdr:to>
          <xdr:col>12</xdr:col>
          <xdr:colOff>241300</xdr:colOff>
          <xdr:row>16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16</xdr:row>
          <xdr:rowOff>25400</xdr:rowOff>
        </xdr:from>
        <xdr:to>
          <xdr:col>12</xdr:col>
          <xdr:colOff>228600</xdr:colOff>
          <xdr:row>17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17</xdr:row>
          <xdr:rowOff>25400</xdr:rowOff>
        </xdr:from>
        <xdr:to>
          <xdr:col>12</xdr:col>
          <xdr:colOff>228600</xdr:colOff>
          <xdr:row>18</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25400</xdr:rowOff>
        </xdr:from>
        <xdr:to>
          <xdr:col>7</xdr:col>
          <xdr:colOff>0</xdr:colOff>
          <xdr:row>19</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25400</xdr:rowOff>
        </xdr:from>
        <xdr:to>
          <xdr:col>7</xdr:col>
          <xdr:colOff>0</xdr:colOff>
          <xdr:row>19</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18</xdr:row>
          <xdr:rowOff>25400</xdr:rowOff>
        </xdr:from>
        <xdr:to>
          <xdr:col>13</xdr:col>
          <xdr:colOff>279400</xdr:colOff>
          <xdr:row>19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18</xdr:row>
          <xdr:rowOff>25400</xdr:rowOff>
        </xdr:from>
        <xdr:to>
          <xdr:col>12</xdr:col>
          <xdr:colOff>228600</xdr:colOff>
          <xdr:row>19</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60325</xdr:colOff>
      <xdr:row>39</xdr:row>
      <xdr:rowOff>0</xdr:rowOff>
    </xdr:from>
    <xdr:ext cx="5401945" cy="0"/>
    <xdr:sp macro="" textlink="">
      <xdr:nvSpPr>
        <xdr:cNvPr id="11" name="Shape 36">
          <a:extLst>
            <a:ext uri="{FF2B5EF4-FFF2-40B4-BE49-F238E27FC236}">
              <a16:creationId xmlns:a16="http://schemas.microsoft.com/office/drawing/2014/main" id="{00000000-0008-0000-0200-00000B000000}"/>
            </a:ext>
          </a:extLst>
        </xdr:cNvPr>
        <xdr:cNvSpPr/>
      </xdr:nvSpPr>
      <xdr:spPr>
        <a:xfrm>
          <a:off x="250825" y="7429500"/>
          <a:ext cx="5401945" cy="0"/>
        </a:xfrm>
        <a:custGeom>
          <a:avLst/>
          <a:gdLst/>
          <a:ahLst/>
          <a:cxnLst/>
          <a:rect l="0" t="0" r="0" b="0"/>
          <a:pathLst>
            <a:path w="5401945">
              <a:moveTo>
                <a:pt x="0" y="0"/>
              </a:moveTo>
              <a:lnTo>
                <a:pt x="5401322" y="0"/>
              </a:lnTo>
            </a:path>
          </a:pathLst>
        </a:custGeom>
        <a:ln w="6350">
          <a:solidFill>
            <a:srgbClr val="231F20"/>
          </a:solidFill>
          <a:prstDash val="dash"/>
        </a:ln>
      </xdr:spPr>
    </xdr:sp>
    <xdr:clientData/>
  </xdr:oneCellAnchor>
  <xdr:oneCellAnchor>
    <xdr:from>
      <xdr:col>2</xdr:col>
      <xdr:colOff>60325</xdr:colOff>
      <xdr:row>39</xdr:row>
      <xdr:rowOff>0</xdr:rowOff>
    </xdr:from>
    <xdr:ext cx="5401945" cy="0"/>
    <xdr:sp macro="" textlink="">
      <xdr:nvSpPr>
        <xdr:cNvPr id="12" name="Shape 37">
          <a:extLst>
            <a:ext uri="{FF2B5EF4-FFF2-40B4-BE49-F238E27FC236}">
              <a16:creationId xmlns:a16="http://schemas.microsoft.com/office/drawing/2014/main" id="{00000000-0008-0000-0200-00000C000000}"/>
            </a:ext>
          </a:extLst>
        </xdr:cNvPr>
        <xdr:cNvSpPr/>
      </xdr:nvSpPr>
      <xdr:spPr>
        <a:xfrm>
          <a:off x="250825" y="7429500"/>
          <a:ext cx="5401945" cy="0"/>
        </a:xfrm>
        <a:custGeom>
          <a:avLst/>
          <a:gdLst/>
          <a:ahLst/>
          <a:cxnLst/>
          <a:rect l="0" t="0" r="0" b="0"/>
          <a:pathLst>
            <a:path w="5401945">
              <a:moveTo>
                <a:pt x="0" y="0"/>
              </a:moveTo>
              <a:lnTo>
                <a:pt x="5401322" y="0"/>
              </a:lnTo>
            </a:path>
          </a:pathLst>
        </a:custGeom>
        <a:ln w="6350">
          <a:solidFill>
            <a:srgbClr val="231F20"/>
          </a:solidFill>
          <a:prstDash val="dash"/>
        </a:ln>
      </xdr:spPr>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RS%20Filing/IRS%20Filing%202024-2025/Working%20Folder/IRS%20Filing%20Support_Slicer_2024-2025.xlsx" TargetMode="External"/><Relationship Id="rId2" Type="http://schemas.openxmlformats.org/officeDocument/2006/relationships/externalLinkPath" Target="/Users/vietnguyen/Documents/Horse%20Feathers/IRS%20Filing/IRS%20Filing%202024-2025/Working%20Folder/IRS%20Filing%20Support_Slicer_2024-2025.xlsx" TargetMode="External"/><Relationship Id="rId1" Type="http://schemas.openxmlformats.org/officeDocument/2006/relationships/externalLinkPath" Target="/Users/vietnguyen/Documents/Horse%20Feathers/IRS%20Filing/IRS%20Filing%202024-2025/Working%20Folder/IRS%20Filing%20Support_Slicer_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Income Statement"/>
      <sheetName val="Balance Sheet"/>
      <sheetName val="Schedule A"/>
      <sheetName val="Schedule B"/>
      <sheetName val="List_Officers_KeyEmployees"/>
      <sheetName val="Account Summary"/>
      <sheetName val="PIVOT Checking 01"/>
      <sheetName val="PIVOT Checking 02"/>
      <sheetName val="PIVOT Donations Fiscal Year"/>
      <sheetName val="PIVOT Cumulative Fiscal"/>
      <sheetName val="Dates_Selection"/>
    </sheetNames>
    <sheetDataSet>
      <sheetData sheetId="0">
        <row r="11">
          <cell r="F11">
            <v>94384</v>
          </cell>
        </row>
        <row r="12">
          <cell r="F12">
            <v>4535</v>
          </cell>
        </row>
        <row r="13">
          <cell r="F13">
            <v>0</v>
          </cell>
        </row>
        <row r="15">
          <cell r="F15">
            <v>-1930</v>
          </cell>
        </row>
        <row r="16">
          <cell r="F16">
            <v>-513</v>
          </cell>
        </row>
        <row r="29">
          <cell r="F29">
            <v>-111703</v>
          </cell>
        </row>
        <row r="36">
          <cell r="F36">
            <v>-5275</v>
          </cell>
        </row>
      </sheetData>
      <sheetData sheetId="1">
        <row r="43">
          <cell r="I43" t="str">
            <v>Building and Supplies</v>
          </cell>
          <cell r="K43">
            <v>-41521.040000000001</v>
          </cell>
        </row>
        <row r="44">
          <cell r="I44" t="str">
            <v>Vet and Farrier Care</v>
          </cell>
          <cell r="K44">
            <v>-21932.639999999999</v>
          </cell>
        </row>
        <row r="45">
          <cell r="I45" t="str">
            <v>Feed and Hay</v>
          </cell>
          <cell r="K45">
            <v>-35153.47</v>
          </cell>
        </row>
        <row r="46">
          <cell r="I46" t="str">
            <v>Training</v>
          </cell>
          <cell r="K46">
            <v>0</v>
          </cell>
        </row>
        <row r="47">
          <cell r="I47" t="str">
            <v>Events &amp; Volunteer</v>
          </cell>
          <cell r="K47">
            <v>-8914.42</v>
          </cell>
        </row>
        <row r="48">
          <cell r="I48" t="str">
            <v>Projects</v>
          </cell>
          <cell r="K48">
            <v>0</v>
          </cell>
        </row>
        <row r="49">
          <cell r="I49" t="str">
            <v>Auto/Equipment</v>
          </cell>
          <cell r="K49">
            <v>-3700.12</v>
          </cell>
        </row>
        <row r="50">
          <cell r="I50" t="str">
            <v>Program Services Expenses</v>
          </cell>
          <cell r="K50">
            <v>-111221.68999999999</v>
          </cell>
        </row>
        <row r="51">
          <cell r="I51" t="str">
            <v>Office Supplies, Misc, &amp; Utilities</v>
          </cell>
          <cell r="K51">
            <v>-2923.9300000000003</v>
          </cell>
        </row>
        <row r="52">
          <cell r="I52" t="str">
            <v>Total Expenses</v>
          </cell>
          <cell r="K52">
            <v>-114145.62</v>
          </cell>
        </row>
      </sheetData>
      <sheetData sheetId="2">
        <row r="29">
          <cell r="B29">
            <v>93098.490000001388</v>
          </cell>
          <cell r="D29">
            <v>77872.320000001375</v>
          </cell>
        </row>
        <row r="30">
          <cell r="B30">
            <v>25430</v>
          </cell>
          <cell r="D30">
            <v>20830</v>
          </cell>
        </row>
        <row r="31">
          <cell r="B31">
            <v>2850</v>
          </cell>
          <cell r="D31">
            <v>2175</v>
          </cell>
        </row>
        <row r="69">
          <cell r="B69">
            <v>121378.49000000139</v>
          </cell>
        </row>
      </sheetData>
      <sheetData sheetId="3"/>
      <sheetData sheetId="4"/>
      <sheetData sheetId="5">
        <row r="5">
          <cell r="F5">
            <v>50</v>
          </cell>
        </row>
        <row r="6">
          <cell r="F6">
            <v>50</v>
          </cell>
        </row>
        <row r="7">
          <cell r="F7">
            <v>5</v>
          </cell>
        </row>
        <row r="8">
          <cell r="F8">
            <v>5</v>
          </cell>
        </row>
        <row r="9">
          <cell r="F9">
            <v>5</v>
          </cell>
        </row>
      </sheetData>
      <sheetData sheetId="6">
        <row r="13">
          <cell r="D13">
            <v>1950</v>
          </cell>
        </row>
        <row r="17">
          <cell r="D17">
            <v>2585</v>
          </cell>
        </row>
      </sheetData>
      <sheetData sheetId="7"/>
      <sheetData sheetId="8"/>
      <sheetData sheetId="9"/>
      <sheetData sheetId="10"/>
      <sheetData sheetId="11"/>
    </sheetDataSet>
  </externalBook>
</externalLink>
</file>

<file path=xl/theme/theme1.xml><?xml version="1.0" encoding="utf-8"?>
<a:theme xmlns:a="http://schemas.openxmlformats.org/drawingml/2006/main" name="Theme1">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AA4B0-1B6B-4CB5-885D-C552549663A5}">
  <dimension ref="A1:Q15"/>
  <sheetViews>
    <sheetView zoomScale="170" zoomScaleNormal="170" workbookViewId="0">
      <selection activeCell="D26" sqref="D26"/>
    </sheetView>
  </sheetViews>
  <sheetFormatPr baseColWidth="10" defaultColWidth="8.83203125" defaultRowHeight="15" x14ac:dyDescent="0.2"/>
  <cols>
    <col min="1" max="1" width="6.5" style="5" customWidth="1"/>
    <col min="2" max="2" width="3.33203125" style="5" customWidth="1"/>
    <col min="3" max="4" width="8.83203125" style="5"/>
    <col min="5" max="5" width="0.1640625" style="5" customWidth="1"/>
    <col min="6" max="6" width="6.5" style="5" customWidth="1"/>
    <col min="7" max="10" width="2.5" style="5" customWidth="1"/>
    <col min="11" max="14" width="4.5" style="5" customWidth="1"/>
    <col min="15" max="16384" width="8.83203125" style="5"/>
  </cols>
  <sheetData>
    <row r="1" spans="1:17" x14ac:dyDescent="0.2">
      <c r="A1" s="1" t="s">
        <v>3</v>
      </c>
      <c r="B1" s="1"/>
      <c r="C1" s="1"/>
      <c r="D1" s="1"/>
      <c r="E1" s="1"/>
      <c r="F1" s="1"/>
      <c r="G1" s="2"/>
      <c r="H1" s="2"/>
      <c r="I1" s="3"/>
      <c r="J1" s="3"/>
      <c r="K1" s="3"/>
      <c r="L1" s="3"/>
      <c r="M1" s="4"/>
    </row>
    <row r="2" spans="1:17" ht="15" customHeight="1" x14ac:dyDescent="0.2">
      <c r="A2" s="181" t="s">
        <v>124</v>
      </c>
      <c r="B2" s="182"/>
      <c r="C2" s="182"/>
      <c r="D2" s="182"/>
      <c r="E2" s="182"/>
      <c r="F2" s="182"/>
      <c r="G2" s="182"/>
      <c r="H2" s="182"/>
      <c r="I2" s="182"/>
      <c r="J2" s="182"/>
      <c r="K2" s="182"/>
      <c r="L2" s="182"/>
      <c r="M2" s="182"/>
      <c r="N2" s="182"/>
      <c r="O2" s="182"/>
      <c r="P2" s="182"/>
      <c r="Q2" s="182"/>
    </row>
    <row r="3" spans="1:17" x14ac:dyDescent="0.2">
      <c r="A3" s="177" t="s">
        <v>4</v>
      </c>
      <c r="B3" s="177"/>
      <c r="C3" s="177"/>
      <c r="D3" s="177"/>
      <c r="E3" s="177"/>
      <c r="F3" s="177"/>
      <c r="G3" s="178" t="s">
        <v>135</v>
      </c>
      <c r="H3" s="179"/>
      <c r="I3" s="179"/>
      <c r="J3" s="179"/>
      <c r="K3" s="179"/>
      <c r="L3" s="179"/>
      <c r="M3" s="179"/>
      <c r="N3" s="179"/>
      <c r="O3" s="179"/>
      <c r="P3" s="179"/>
      <c r="Q3" s="180"/>
    </row>
    <row r="4" spans="1:17" x14ac:dyDescent="0.2">
      <c r="A4" s="1" t="s">
        <v>8</v>
      </c>
      <c r="B4" s="1"/>
      <c r="C4" s="1"/>
      <c r="D4" s="1"/>
      <c r="E4" s="1"/>
      <c r="F4" s="1"/>
      <c r="G4" s="178" t="s">
        <v>158</v>
      </c>
      <c r="H4" s="179"/>
      <c r="I4" s="179"/>
      <c r="J4" s="179"/>
      <c r="K4" s="179"/>
      <c r="L4" s="180"/>
      <c r="M4" s="1"/>
    </row>
    <row r="5" spans="1:17" x14ac:dyDescent="0.2">
      <c r="A5" s="182" t="s">
        <v>82</v>
      </c>
      <c r="B5" s="182"/>
      <c r="C5" s="182"/>
      <c r="D5" s="182"/>
      <c r="E5" s="182"/>
      <c r="F5" s="182"/>
      <c r="G5" s="182"/>
      <c r="H5" s="182"/>
      <c r="I5" s="182"/>
      <c r="J5" s="182"/>
      <c r="K5" s="182"/>
      <c r="L5" s="6"/>
      <c r="M5" s="183" t="s">
        <v>186</v>
      </c>
      <c r="N5" s="184"/>
      <c r="O5" s="185"/>
    </row>
    <row r="6" spans="1:17" x14ac:dyDescent="0.2">
      <c r="A6" s="177" t="s">
        <v>5</v>
      </c>
      <c r="B6" s="177"/>
      <c r="C6" s="177"/>
      <c r="D6" s="177"/>
      <c r="E6" s="177"/>
      <c r="F6" s="177"/>
      <c r="G6" s="178" t="s">
        <v>136</v>
      </c>
      <c r="H6" s="179"/>
      <c r="I6" s="179"/>
      <c r="J6" s="179"/>
      <c r="K6" s="179"/>
      <c r="L6" s="179"/>
      <c r="M6" s="179"/>
      <c r="N6" s="179"/>
      <c r="O6" s="179"/>
      <c r="P6" s="179"/>
      <c r="Q6" s="180"/>
    </row>
    <row r="7" spans="1:17" x14ac:dyDescent="0.2">
      <c r="A7" s="177" t="s">
        <v>6</v>
      </c>
      <c r="B7" s="177"/>
      <c r="C7" s="177"/>
      <c r="D7" s="177"/>
      <c r="E7" s="177"/>
      <c r="F7" s="177"/>
      <c r="G7" s="178" t="s">
        <v>137</v>
      </c>
      <c r="H7" s="179"/>
      <c r="I7" s="179"/>
      <c r="J7" s="179"/>
      <c r="K7" s="179"/>
      <c r="L7" s="179"/>
      <c r="M7" s="179"/>
      <c r="N7" s="179"/>
      <c r="O7" s="179"/>
      <c r="P7" s="179"/>
      <c r="Q7" s="180"/>
    </row>
    <row r="8" spans="1:17" x14ac:dyDescent="0.2">
      <c r="A8" s="177" t="s">
        <v>7</v>
      </c>
      <c r="B8" s="177"/>
      <c r="C8" s="177"/>
      <c r="D8" s="177"/>
      <c r="E8" s="177"/>
      <c r="F8" s="177"/>
      <c r="G8" s="178" t="s">
        <v>187</v>
      </c>
      <c r="H8" s="179"/>
      <c r="I8" s="179"/>
      <c r="J8" s="179"/>
      <c r="K8" s="179"/>
      <c r="L8" s="179"/>
      <c r="M8" s="179"/>
      <c r="N8" s="179"/>
      <c r="O8" s="179"/>
      <c r="P8" s="179"/>
      <c r="Q8" s="180"/>
    </row>
    <row r="9" spans="1:17" x14ac:dyDescent="0.2">
      <c r="A9" s="1"/>
      <c r="B9" s="1"/>
      <c r="C9" s="1"/>
      <c r="D9" s="1"/>
      <c r="E9" s="1"/>
      <c r="F9" s="1"/>
      <c r="G9" s="1"/>
      <c r="H9" s="1"/>
      <c r="I9" s="1"/>
      <c r="J9" s="1"/>
      <c r="K9" s="1"/>
      <c r="L9" s="1"/>
      <c r="M9" s="1"/>
      <c r="N9" s="1"/>
      <c r="O9" s="1"/>
      <c r="P9" s="1"/>
      <c r="Q9" s="1"/>
    </row>
    <row r="10" spans="1:17" ht="25" x14ac:dyDescent="0.35">
      <c r="A10" s="173" t="s">
        <v>83</v>
      </c>
      <c r="B10" s="173"/>
      <c r="C10" s="173"/>
      <c r="D10" s="173"/>
      <c r="E10" s="173"/>
      <c r="F10" s="173"/>
      <c r="G10" s="174" t="s">
        <v>136</v>
      </c>
      <c r="H10" s="175"/>
      <c r="I10" s="175"/>
      <c r="J10" s="175"/>
      <c r="K10" s="175"/>
      <c r="L10" s="175"/>
      <c r="M10" s="175"/>
      <c r="N10" s="175"/>
      <c r="O10" s="175"/>
      <c r="P10" s="175"/>
      <c r="Q10" s="176"/>
    </row>
    <row r="11" spans="1:17" x14ac:dyDescent="0.2">
      <c r="A11" s="1"/>
      <c r="B11" s="1"/>
      <c r="C11" s="1"/>
      <c r="D11" s="1"/>
      <c r="E11" s="1"/>
      <c r="F11" s="1"/>
      <c r="G11" s="1"/>
      <c r="H11" s="1"/>
      <c r="I11" s="1"/>
      <c r="J11" s="1"/>
      <c r="K11" s="1"/>
      <c r="L11" s="1"/>
      <c r="M11" s="1"/>
      <c r="N11" s="1"/>
      <c r="O11" s="1"/>
      <c r="P11" s="1"/>
      <c r="Q11" s="1"/>
    </row>
    <row r="12" spans="1:17" x14ac:dyDescent="0.2">
      <c r="A12" s="7" t="s">
        <v>127</v>
      </c>
      <c r="B12" s="8"/>
      <c r="C12" s="8"/>
      <c r="D12" s="8"/>
      <c r="E12" s="8"/>
      <c r="F12" s="8"/>
      <c r="G12" s="8"/>
      <c r="H12" s="8"/>
      <c r="I12" s="8"/>
      <c r="J12" s="8"/>
      <c r="K12" s="8"/>
      <c r="L12" s="8"/>
      <c r="M12" s="8"/>
    </row>
    <row r="13" spans="1:17" x14ac:dyDescent="0.2">
      <c r="A13" s="8" t="s">
        <v>132</v>
      </c>
      <c r="B13" s="8"/>
      <c r="C13" s="8"/>
      <c r="D13" s="8"/>
      <c r="E13" s="8"/>
      <c r="F13" s="8"/>
      <c r="G13" s="8"/>
      <c r="H13" s="8"/>
      <c r="I13" s="8"/>
      <c r="J13" s="8"/>
      <c r="K13" s="8"/>
      <c r="L13" s="8"/>
      <c r="M13" s="8"/>
    </row>
    <row r="14" spans="1:17" x14ac:dyDescent="0.2">
      <c r="A14" s="8" t="s">
        <v>128</v>
      </c>
      <c r="B14" s="8"/>
      <c r="C14" s="8"/>
      <c r="D14" s="8"/>
      <c r="E14" s="8"/>
      <c r="F14" s="8"/>
      <c r="G14" s="8"/>
      <c r="H14" s="8"/>
      <c r="I14" s="8"/>
      <c r="J14" s="8"/>
      <c r="K14" s="8"/>
      <c r="L14" s="8"/>
      <c r="M14" s="8"/>
    </row>
    <row r="15" spans="1:17" x14ac:dyDescent="0.2">
      <c r="A15" s="8" t="s">
        <v>129</v>
      </c>
      <c r="B15" s="8"/>
      <c r="C15" s="8"/>
      <c r="D15" s="8"/>
      <c r="E15" s="8"/>
      <c r="F15" s="8"/>
      <c r="G15" s="8"/>
      <c r="H15" s="8"/>
      <c r="I15" s="8"/>
      <c r="J15" s="8"/>
      <c r="K15" s="8"/>
      <c r="L15" s="8"/>
      <c r="M15" s="8"/>
    </row>
  </sheetData>
  <mergeCells count="14">
    <mergeCell ref="A2:Q2"/>
    <mergeCell ref="A3:F3"/>
    <mergeCell ref="G3:Q3"/>
    <mergeCell ref="G4:L4"/>
    <mergeCell ref="A5:K5"/>
    <mergeCell ref="M5:O5"/>
    <mergeCell ref="A10:F10"/>
    <mergeCell ref="G10:Q10"/>
    <mergeCell ref="A6:F6"/>
    <mergeCell ref="G6:Q6"/>
    <mergeCell ref="A7:F7"/>
    <mergeCell ref="G7:Q7"/>
    <mergeCell ref="A8:F8"/>
    <mergeCell ref="G8:Q8"/>
  </mergeCells>
  <printOptions horizontalCentered="1"/>
  <pageMargins left="0.5" right="0.5" top="0.5" bottom="0.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541F-CB5B-45F6-8ABF-E2079FDE12D3}">
  <dimension ref="A1:Q45"/>
  <sheetViews>
    <sheetView topLeftCell="A4" zoomScale="172" zoomScaleNormal="172" zoomScaleSheetLayoutView="200" workbookViewId="0">
      <selection activeCell="F15" sqref="F15:F19"/>
    </sheetView>
  </sheetViews>
  <sheetFormatPr baseColWidth="10" defaultColWidth="8.83203125" defaultRowHeight="15" x14ac:dyDescent="0.2"/>
  <cols>
    <col min="1" max="1" width="3.33203125" style="5" customWidth="1"/>
    <col min="2" max="4" width="8.83203125" style="5"/>
    <col min="5" max="5" width="2.6640625" style="5" customWidth="1"/>
    <col min="6" max="6" width="7" style="5" customWidth="1"/>
    <col min="7" max="7" width="3.33203125" style="5" customWidth="1"/>
    <col min="8" max="8" width="0.6640625" style="5" customWidth="1"/>
    <col min="9" max="9" width="2.83203125" style="5" customWidth="1"/>
    <col min="10" max="10" width="9.1640625" style="5" hidden="1" customWidth="1"/>
    <col min="11" max="11" width="3.5" style="5" customWidth="1"/>
    <col min="12" max="12" width="4.1640625" style="5" customWidth="1"/>
    <col min="13" max="13" width="3.6640625" style="5" customWidth="1"/>
    <col min="14" max="14" width="4.5" style="5" customWidth="1"/>
    <col min="15" max="15" width="8.83203125" style="5"/>
    <col min="16" max="16" width="10" style="5" customWidth="1"/>
    <col min="17" max="16384" width="8.83203125" style="5"/>
  </cols>
  <sheetData>
    <row r="1" spans="1:17" x14ac:dyDescent="0.2">
      <c r="A1" s="8" t="s">
        <v>126</v>
      </c>
    </row>
    <row r="3" spans="1:17" ht="15.5" customHeight="1" x14ac:dyDescent="0.2">
      <c r="A3" s="186" t="s">
        <v>130</v>
      </c>
      <c r="B3" s="186"/>
      <c r="C3" s="186"/>
      <c r="D3" s="186"/>
      <c r="E3" s="186"/>
      <c r="F3" s="186"/>
      <c r="G3" s="186"/>
      <c r="H3" s="186"/>
      <c r="I3" s="186"/>
      <c r="J3" s="186"/>
      <c r="K3" s="186"/>
      <c r="L3" s="186"/>
      <c r="M3" s="186"/>
      <c r="N3" s="186"/>
      <c r="O3" s="186"/>
      <c r="P3" s="186"/>
      <c r="Q3" s="186"/>
    </row>
    <row r="4" spans="1:17" ht="23" customHeight="1" x14ac:dyDescent="0.2">
      <c r="A4" s="187" t="s">
        <v>131</v>
      </c>
      <c r="B4" s="187"/>
      <c r="C4" s="187"/>
      <c r="D4" s="187"/>
      <c r="E4" s="187"/>
      <c r="F4" s="187"/>
      <c r="G4" s="187"/>
      <c r="H4" s="187"/>
      <c r="I4" s="187"/>
      <c r="J4" s="187"/>
      <c r="K4" s="187"/>
      <c r="L4" s="187"/>
      <c r="M4" s="187"/>
      <c r="N4" s="187"/>
      <c r="O4" s="187"/>
      <c r="P4" s="187"/>
      <c r="Q4" s="187"/>
    </row>
    <row r="5" spans="1:17" ht="28" customHeight="1" x14ac:dyDescent="0.2">
      <c r="A5" s="187" t="s">
        <v>9</v>
      </c>
      <c r="B5" s="187"/>
      <c r="C5" s="187"/>
      <c r="D5" s="187"/>
      <c r="E5" s="187"/>
      <c r="F5" s="187"/>
      <c r="G5" s="187"/>
      <c r="H5" s="187"/>
      <c r="I5" s="187"/>
      <c r="J5" s="187"/>
      <c r="K5" s="187"/>
      <c r="L5" s="187"/>
      <c r="M5" s="187"/>
      <c r="N5" s="187"/>
      <c r="O5" s="187"/>
      <c r="P5" s="187"/>
      <c r="Q5" s="187"/>
    </row>
    <row r="6" spans="1:17" ht="17" thickBot="1" x14ac:dyDescent="0.25">
      <c r="A6" s="188"/>
      <c r="B6" s="188"/>
      <c r="C6" s="187"/>
      <c r="D6" s="187"/>
      <c r="E6" s="186"/>
      <c r="F6" s="186"/>
      <c r="G6" s="186"/>
      <c r="H6" s="188"/>
      <c r="I6" s="188"/>
      <c r="J6" s="187"/>
      <c r="K6" s="187"/>
      <c r="L6" s="187"/>
      <c r="M6" s="187"/>
      <c r="N6" s="187"/>
      <c r="O6" s="187"/>
      <c r="P6" s="187"/>
      <c r="Q6" s="187"/>
    </row>
    <row r="7" spans="1:17" ht="29" customHeight="1" thickBot="1" x14ac:dyDescent="0.25">
      <c r="A7" s="189">
        <v>5</v>
      </c>
      <c r="B7" s="190"/>
      <c r="C7" s="191" t="s">
        <v>10</v>
      </c>
      <c r="D7" s="187"/>
      <c r="E7" s="187"/>
      <c r="F7" s="187"/>
      <c r="G7" s="192"/>
      <c r="H7" s="189">
        <v>3</v>
      </c>
      <c r="I7" s="190"/>
      <c r="J7" s="191" t="s">
        <v>11</v>
      </c>
      <c r="K7" s="187"/>
      <c r="L7" s="187"/>
      <c r="M7" s="187"/>
      <c r="N7" s="187"/>
      <c r="O7" s="187"/>
      <c r="P7" s="187"/>
      <c r="Q7" s="187"/>
    </row>
    <row r="8" spans="1:17" ht="27" customHeight="1" thickBot="1" x14ac:dyDescent="0.25">
      <c r="A8" s="189">
        <v>0</v>
      </c>
      <c r="B8" s="190"/>
      <c r="C8" s="191" t="s">
        <v>12</v>
      </c>
      <c r="D8" s="187"/>
      <c r="E8" s="186"/>
      <c r="F8" s="186"/>
      <c r="G8" s="193"/>
      <c r="H8" s="189">
        <v>10</v>
      </c>
      <c r="I8" s="190"/>
      <c r="J8" s="191" t="s">
        <v>13</v>
      </c>
      <c r="K8" s="187"/>
      <c r="L8" s="187"/>
      <c r="M8" s="187"/>
      <c r="N8" s="187"/>
      <c r="O8" s="187"/>
      <c r="P8" s="187"/>
      <c r="Q8" s="187"/>
    </row>
    <row r="10" spans="1:17" ht="16" thickBot="1" x14ac:dyDescent="0.25"/>
    <row r="11" spans="1:17" ht="22" customHeight="1" thickBot="1" x14ac:dyDescent="0.25">
      <c r="A11" s="199">
        <v>1</v>
      </c>
      <c r="B11" s="200"/>
      <c r="C11" s="201"/>
      <c r="D11" s="202" t="s">
        <v>148</v>
      </c>
      <c r="E11" s="203"/>
      <c r="F11" s="203"/>
      <c r="G11" s="203"/>
      <c r="H11" s="203"/>
      <c r="I11" s="203"/>
      <c r="J11" s="203"/>
      <c r="K11" s="203"/>
      <c r="L11" s="203"/>
      <c r="M11" s="203"/>
      <c r="N11" s="203"/>
      <c r="O11" s="203"/>
      <c r="P11" s="203"/>
      <c r="Q11" s="204"/>
    </row>
    <row r="12" spans="1:17" x14ac:dyDescent="0.2">
      <c r="A12" s="205"/>
      <c r="B12" s="208" t="s">
        <v>14</v>
      </c>
      <c r="C12" s="209"/>
      <c r="D12" s="209"/>
      <c r="E12" s="210"/>
      <c r="F12" s="48" t="s">
        <v>16</v>
      </c>
      <c r="G12" s="208" t="s">
        <v>18</v>
      </c>
      <c r="H12" s="209"/>
      <c r="I12" s="209"/>
      <c r="J12" s="209"/>
      <c r="K12" s="209"/>
      <c r="L12" s="209"/>
      <c r="M12" s="209"/>
      <c r="N12" s="210"/>
      <c r="O12" s="48" t="s">
        <v>20</v>
      </c>
      <c r="P12" s="48" t="s">
        <v>22</v>
      </c>
      <c r="Q12" s="48" t="s">
        <v>23</v>
      </c>
    </row>
    <row r="13" spans="1:17" ht="16" thickBot="1" x14ac:dyDescent="0.25">
      <c r="A13" s="206"/>
      <c r="B13" s="49"/>
      <c r="C13" s="50"/>
      <c r="D13" s="50"/>
      <c r="E13" s="48"/>
      <c r="F13" s="48"/>
      <c r="G13" s="211" t="s">
        <v>19</v>
      </c>
      <c r="H13" s="212"/>
      <c r="I13" s="212"/>
      <c r="J13" s="212"/>
      <c r="K13" s="212"/>
      <c r="L13" s="212"/>
      <c r="M13" s="212"/>
      <c r="N13" s="213"/>
      <c r="O13" s="48"/>
      <c r="P13" s="48"/>
      <c r="Q13" s="48"/>
    </row>
    <row r="14" spans="1:17" ht="91.5" customHeight="1" thickBot="1" x14ac:dyDescent="0.25">
      <c r="A14" s="207"/>
      <c r="B14" s="211" t="s">
        <v>15</v>
      </c>
      <c r="C14" s="212"/>
      <c r="D14" s="212"/>
      <c r="E14" s="48"/>
      <c r="F14" s="52" t="s">
        <v>17</v>
      </c>
      <c r="G14" s="214" t="s">
        <v>24</v>
      </c>
      <c r="H14" s="215"/>
      <c r="I14" s="214" t="s">
        <v>25</v>
      </c>
      <c r="J14" s="215"/>
      <c r="K14" s="53" t="s">
        <v>26</v>
      </c>
      <c r="L14" s="53" t="s">
        <v>27</v>
      </c>
      <c r="M14" s="53" t="s">
        <v>28</v>
      </c>
      <c r="N14" s="54" t="s">
        <v>29</v>
      </c>
      <c r="O14" s="52" t="s">
        <v>21</v>
      </c>
      <c r="P14" s="55" t="s">
        <v>122</v>
      </c>
      <c r="Q14" s="55" t="s">
        <v>123</v>
      </c>
    </row>
    <row r="15" spans="1:17" ht="25" customHeight="1" thickBot="1" x14ac:dyDescent="0.25">
      <c r="A15" s="51">
        <v>1</v>
      </c>
      <c r="B15" s="194" t="s">
        <v>133</v>
      </c>
      <c r="C15" s="195"/>
      <c r="D15" s="195"/>
      <c r="E15" s="196"/>
      <c r="F15" s="63">
        <f>[1]List_Officers_KeyEmployees!F5</f>
        <v>50</v>
      </c>
      <c r="G15" s="197"/>
      <c r="H15" s="198"/>
      <c r="I15" s="197"/>
      <c r="J15" s="198"/>
      <c r="K15" s="56"/>
      <c r="L15" s="21"/>
      <c r="M15" s="21"/>
      <c r="N15" s="21"/>
      <c r="O15" s="57">
        <v>0</v>
      </c>
      <c r="P15" s="57">
        <v>0</v>
      </c>
      <c r="Q15" s="57">
        <v>0</v>
      </c>
    </row>
    <row r="16" spans="1:17" ht="25" customHeight="1" thickBot="1" x14ac:dyDescent="0.25">
      <c r="A16" s="51">
        <v>2</v>
      </c>
      <c r="B16" s="194" t="s">
        <v>134</v>
      </c>
      <c r="C16" s="195"/>
      <c r="D16" s="195"/>
      <c r="E16" s="196"/>
      <c r="F16" s="63">
        <f>[1]List_Officers_KeyEmployees!F6</f>
        <v>50</v>
      </c>
      <c r="G16" s="197"/>
      <c r="H16" s="198"/>
      <c r="I16" s="197"/>
      <c r="J16" s="198"/>
      <c r="K16" s="58"/>
      <c r="L16" s="21"/>
      <c r="M16" s="21"/>
      <c r="N16" s="21"/>
      <c r="O16" s="57">
        <v>0</v>
      </c>
      <c r="P16" s="57">
        <v>0</v>
      </c>
      <c r="Q16" s="57">
        <v>0</v>
      </c>
    </row>
    <row r="17" spans="1:17" ht="25" customHeight="1" thickBot="1" x14ac:dyDescent="0.25">
      <c r="A17" s="51">
        <v>3</v>
      </c>
      <c r="B17" s="194" t="s">
        <v>139</v>
      </c>
      <c r="C17" s="195"/>
      <c r="D17" s="195"/>
      <c r="E17" s="196"/>
      <c r="F17" s="63">
        <f>[1]List_Officers_KeyEmployees!F7</f>
        <v>5</v>
      </c>
      <c r="G17" s="197"/>
      <c r="H17" s="198"/>
      <c r="I17" s="197"/>
      <c r="J17" s="198"/>
      <c r="K17" s="58"/>
      <c r="L17" s="21"/>
      <c r="M17" s="21"/>
      <c r="N17" s="21"/>
      <c r="O17" s="57">
        <v>0</v>
      </c>
      <c r="P17" s="57">
        <v>0</v>
      </c>
      <c r="Q17" s="57">
        <v>0</v>
      </c>
    </row>
    <row r="18" spans="1:17" ht="25" customHeight="1" thickBot="1" x14ac:dyDescent="0.25">
      <c r="A18" s="51">
        <v>4</v>
      </c>
      <c r="B18" s="194" t="s">
        <v>138</v>
      </c>
      <c r="C18" s="195"/>
      <c r="D18" s="195"/>
      <c r="E18" s="196"/>
      <c r="F18" s="63">
        <f>[1]List_Officers_KeyEmployees!F8</f>
        <v>5</v>
      </c>
      <c r="G18" s="197"/>
      <c r="H18" s="198"/>
      <c r="I18" s="197"/>
      <c r="J18" s="198"/>
      <c r="K18" s="58"/>
      <c r="L18" s="21"/>
      <c r="M18" s="21"/>
      <c r="N18" s="21"/>
      <c r="O18" s="57">
        <v>0</v>
      </c>
      <c r="P18" s="57">
        <v>0</v>
      </c>
      <c r="Q18" s="57">
        <v>0</v>
      </c>
    </row>
    <row r="19" spans="1:17" ht="25" customHeight="1" thickBot="1" x14ac:dyDescent="0.25">
      <c r="A19" s="51">
        <v>5</v>
      </c>
      <c r="B19" s="194" t="s">
        <v>140</v>
      </c>
      <c r="C19" s="195"/>
      <c r="D19" s="195"/>
      <c r="E19" s="196"/>
      <c r="F19" s="63">
        <f>[1]List_Officers_KeyEmployees!F9</f>
        <v>5</v>
      </c>
      <c r="G19" s="197"/>
      <c r="H19" s="198"/>
      <c r="I19" s="197"/>
      <c r="J19" s="198"/>
      <c r="K19" s="58"/>
      <c r="L19" s="21"/>
      <c r="M19" s="21"/>
      <c r="N19" s="21"/>
      <c r="O19" s="57">
        <v>0</v>
      </c>
      <c r="P19" s="57">
        <v>0</v>
      </c>
      <c r="Q19" s="57">
        <v>0</v>
      </c>
    </row>
    <row r="20" spans="1:17" ht="17" thickBot="1" x14ac:dyDescent="0.25">
      <c r="A20" s="51">
        <v>6</v>
      </c>
      <c r="B20" s="202"/>
      <c r="C20" s="203"/>
      <c r="D20" s="203"/>
      <c r="E20" s="204"/>
      <c r="F20" s="26"/>
      <c r="G20" s="216"/>
      <c r="H20" s="217"/>
      <c r="I20" s="216"/>
      <c r="J20" s="217"/>
      <c r="K20" s="26"/>
      <c r="L20" s="26"/>
      <c r="M20" s="26"/>
      <c r="N20" s="26"/>
      <c r="O20" s="26"/>
      <c r="P20" s="26"/>
      <c r="Q20" s="26"/>
    </row>
    <row r="21" spans="1:17" ht="17" thickBot="1" x14ac:dyDescent="0.25">
      <c r="A21" s="51">
        <v>7</v>
      </c>
      <c r="B21" s="202"/>
      <c r="C21" s="203"/>
      <c r="D21" s="203"/>
      <c r="E21" s="204"/>
      <c r="F21" s="26"/>
      <c r="G21" s="216"/>
      <c r="H21" s="217"/>
      <c r="I21" s="216"/>
      <c r="J21" s="217"/>
      <c r="K21" s="26"/>
      <c r="L21" s="26"/>
      <c r="M21" s="26"/>
      <c r="N21" s="26"/>
      <c r="O21" s="26"/>
      <c r="P21" s="26"/>
      <c r="Q21" s="26"/>
    </row>
    <row r="22" spans="1:17" ht="17" thickBot="1" x14ac:dyDescent="0.25">
      <c r="A22" s="51">
        <v>8</v>
      </c>
      <c r="B22" s="202"/>
      <c r="C22" s="203"/>
      <c r="D22" s="203"/>
      <c r="E22" s="204"/>
      <c r="F22" s="26"/>
      <c r="G22" s="216"/>
      <c r="H22" s="217"/>
      <c r="I22" s="216"/>
      <c r="J22" s="217"/>
      <c r="K22" s="26"/>
      <c r="L22" s="26"/>
      <c r="M22" s="26"/>
      <c r="N22" s="26"/>
      <c r="O22" s="26"/>
      <c r="P22" s="26"/>
      <c r="Q22" s="26"/>
    </row>
    <row r="23" spans="1:17" ht="17" thickBot="1" x14ac:dyDescent="0.25">
      <c r="A23" s="51">
        <v>9</v>
      </c>
      <c r="B23" s="202"/>
      <c r="C23" s="203"/>
      <c r="D23" s="203"/>
      <c r="E23" s="204"/>
      <c r="F23" s="26"/>
      <c r="G23" s="216"/>
      <c r="H23" s="217"/>
      <c r="I23" s="216"/>
      <c r="J23" s="217"/>
      <c r="K23" s="26"/>
      <c r="L23" s="26"/>
      <c r="M23" s="26"/>
      <c r="N23" s="26"/>
      <c r="O23" s="26"/>
      <c r="P23" s="26"/>
      <c r="Q23" s="26"/>
    </row>
    <row r="24" spans="1:17" ht="17" thickBot="1" x14ac:dyDescent="0.25">
      <c r="A24" s="51">
        <v>10</v>
      </c>
      <c r="B24" s="202"/>
      <c r="C24" s="203"/>
      <c r="D24" s="203"/>
      <c r="E24" s="204"/>
      <c r="F24" s="26"/>
      <c r="G24" s="216"/>
      <c r="H24" s="217"/>
      <c r="I24" s="216"/>
      <c r="J24" s="217"/>
      <c r="K24" s="26"/>
      <c r="L24" s="26"/>
      <c r="M24" s="26"/>
      <c r="N24" s="26"/>
      <c r="O24" s="26"/>
      <c r="P24" s="26"/>
      <c r="Q24" s="26"/>
    </row>
    <row r="25" spans="1:17" ht="17" thickBot="1" x14ac:dyDescent="0.25">
      <c r="A25" s="51">
        <v>11</v>
      </c>
      <c r="B25" s="202"/>
      <c r="C25" s="203"/>
      <c r="D25" s="203"/>
      <c r="E25" s="204"/>
      <c r="F25" s="26"/>
      <c r="G25" s="216"/>
      <c r="H25" s="217"/>
      <c r="I25" s="216"/>
      <c r="J25" s="217"/>
      <c r="K25" s="26"/>
      <c r="L25" s="26"/>
      <c r="M25" s="26"/>
      <c r="N25" s="26"/>
      <c r="O25" s="26"/>
      <c r="P25" s="26"/>
      <c r="Q25" s="26"/>
    </row>
    <row r="26" spans="1:17" ht="17" thickBot="1" x14ac:dyDescent="0.25">
      <c r="A26" s="51">
        <v>12</v>
      </c>
      <c r="B26" s="202"/>
      <c r="C26" s="203"/>
      <c r="D26" s="203"/>
      <c r="E26" s="204"/>
      <c r="F26" s="26"/>
      <c r="G26" s="216"/>
      <c r="H26" s="217"/>
      <c r="I26" s="216"/>
      <c r="J26" s="217"/>
      <c r="K26" s="26"/>
      <c r="L26" s="26"/>
      <c r="M26" s="26"/>
      <c r="N26" s="26"/>
      <c r="O26" s="26"/>
      <c r="P26" s="26"/>
      <c r="Q26" s="26"/>
    </row>
    <row r="27" spans="1:17" ht="17" thickBot="1" x14ac:dyDescent="0.25">
      <c r="A27" s="51">
        <v>13</v>
      </c>
      <c r="B27" s="202"/>
      <c r="C27" s="203"/>
      <c r="D27" s="203"/>
      <c r="E27" s="204"/>
      <c r="F27" s="26"/>
      <c r="G27" s="216"/>
      <c r="H27" s="217"/>
      <c r="I27" s="216"/>
      <c r="J27" s="217"/>
      <c r="K27" s="26"/>
      <c r="L27" s="26"/>
      <c r="M27" s="26"/>
      <c r="N27" s="26"/>
      <c r="O27" s="26"/>
      <c r="P27" s="26"/>
      <c r="Q27" s="26"/>
    </row>
    <row r="28" spans="1:17" ht="17" thickBot="1" x14ac:dyDescent="0.25">
      <c r="A28" s="51">
        <v>14</v>
      </c>
      <c r="B28" s="202"/>
      <c r="C28" s="203"/>
      <c r="D28" s="203"/>
      <c r="E28" s="204"/>
      <c r="F28" s="26"/>
      <c r="G28" s="216"/>
      <c r="H28" s="217"/>
      <c r="I28" s="216"/>
      <c r="J28" s="217"/>
      <c r="K28" s="26"/>
      <c r="L28" s="26"/>
      <c r="M28" s="26"/>
      <c r="N28" s="26"/>
      <c r="O28" s="26"/>
      <c r="P28" s="26"/>
      <c r="Q28" s="26"/>
    </row>
    <row r="29" spans="1:17" ht="17" thickBot="1" x14ac:dyDescent="0.25">
      <c r="A29" s="51">
        <v>15</v>
      </c>
      <c r="B29" s="202"/>
      <c r="C29" s="203"/>
      <c r="D29" s="203"/>
      <c r="E29" s="204"/>
      <c r="F29" s="26"/>
      <c r="G29" s="216"/>
      <c r="H29" s="217"/>
      <c r="I29" s="216"/>
      <c r="J29" s="217"/>
      <c r="K29" s="26"/>
      <c r="L29" s="26"/>
      <c r="M29" s="26"/>
      <c r="N29" s="26"/>
      <c r="O29" s="26"/>
      <c r="P29" s="26"/>
      <c r="Q29" s="26"/>
    </row>
    <row r="30" spans="1:17" ht="17" thickBot="1" x14ac:dyDescent="0.25">
      <c r="A30" s="51">
        <v>16</v>
      </c>
      <c r="B30" s="202"/>
      <c r="C30" s="203"/>
      <c r="D30" s="203"/>
      <c r="E30" s="204"/>
      <c r="F30" s="26"/>
      <c r="G30" s="216"/>
      <c r="H30" s="217"/>
      <c r="I30" s="216"/>
      <c r="J30" s="217"/>
      <c r="K30" s="26"/>
      <c r="L30" s="26"/>
      <c r="M30" s="26"/>
      <c r="N30" s="26"/>
      <c r="O30" s="26"/>
      <c r="P30" s="26"/>
      <c r="Q30" s="26"/>
    </row>
    <row r="31" spans="1:17" ht="17" thickBot="1" x14ac:dyDescent="0.25">
      <c r="A31" s="51">
        <v>17</v>
      </c>
      <c r="B31" s="202"/>
      <c r="C31" s="203"/>
      <c r="D31" s="203"/>
      <c r="E31" s="204"/>
      <c r="F31" s="26"/>
      <c r="G31" s="216"/>
      <c r="H31" s="217"/>
      <c r="I31" s="216"/>
      <c r="J31" s="217"/>
      <c r="K31" s="26"/>
      <c r="L31" s="26"/>
      <c r="M31" s="26"/>
      <c r="N31" s="26"/>
      <c r="O31" s="26"/>
      <c r="P31" s="26"/>
      <c r="Q31" s="26"/>
    </row>
    <row r="32" spans="1:17" ht="17" thickBot="1" x14ac:dyDescent="0.25">
      <c r="A32" s="51">
        <v>18</v>
      </c>
      <c r="B32" s="202"/>
      <c r="C32" s="203"/>
      <c r="D32" s="203"/>
      <c r="E32" s="204"/>
      <c r="F32" s="26"/>
      <c r="G32" s="216"/>
      <c r="H32" s="217"/>
      <c r="I32" s="216"/>
      <c r="J32" s="217"/>
      <c r="K32" s="26"/>
      <c r="L32" s="26"/>
      <c r="M32" s="26"/>
      <c r="N32" s="26"/>
      <c r="O32" s="26"/>
      <c r="P32" s="26"/>
      <c r="Q32" s="26"/>
    </row>
    <row r="33" spans="1:17" ht="16" x14ac:dyDescent="0.2">
      <c r="A33" s="218" t="s">
        <v>30</v>
      </c>
      <c r="B33" s="219"/>
      <c r="C33" s="219"/>
      <c r="D33" s="219"/>
      <c r="E33" s="219"/>
      <c r="F33" s="219"/>
      <c r="G33" s="219"/>
      <c r="H33" s="219"/>
      <c r="I33" s="219"/>
      <c r="J33" s="219"/>
      <c r="K33" s="219"/>
      <c r="L33" s="219"/>
      <c r="M33" s="219"/>
      <c r="N33" s="219"/>
      <c r="O33" s="220"/>
      <c r="P33" s="220"/>
      <c r="Q33" s="221"/>
    </row>
    <row r="34" spans="1:17" ht="17" thickBot="1" x14ac:dyDescent="0.25">
      <c r="A34" s="222"/>
      <c r="B34" s="223"/>
      <c r="C34" s="223"/>
      <c r="D34" s="223"/>
      <c r="E34" s="223"/>
      <c r="F34" s="223"/>
      <c r="G34" s="223"/>
      <c r="H34" s="223"/>
      <c r="I34" s="223"/>
      <c r="J34" s="223"/>
      <c r="K34" s="223"/>
      <c r="L34" s="223"/>
      <c r="M34" s="223"/>
      <c r="N34" s="223"/>
      <c r="O34" s="224"/>
      <c r="P34" s="224"/>
      <c r="Q34" s="225"/>
    </row>
    <row r="35" spans="1:17" s="59" customFormat="1" ht="35" customHeight="1" thickBot="1" x14ac:dyDescent="0.2">
      <c r="A35" s="226" t="s">
        <v>31</v>
      </c>
      <c r="B35" s="227"/>
      <c r="C35" s="227"/>
      <c r="D35" s="227"/>
      <c r="E35" s="227"/>
      <c r="F35" s="227"/>
      <c r="G35" s="227"/>
      <c r="H35" s="227"/>
      <c r="I35" s="227"/>
      <c r="J35" s="227"/>
      <c r="K35" s="227"/>
      <c r="L35" s="227"/>
      <c r="M35" s="227"/>
      <c r="N35" s="227"/>
      <c r="O35" s="228"/>
      <c r="P35" s="228"/>
      <c r="Q35" s="229"/>
    </row>
    <row r="36" spans="1:17" ht="36" customHeight="1" thickBot="1" x14ac:dyDescent="0.25">
      <c r="A36" s="226" t="s">
        <v>85</v>
      </c>
      <c r="B36" s="227"/>
      <c r="C36" s="227"/>
      <c r="D36" s="227"/>
      <c r="E36" s="227"/>
      <c r="F36" s="227"/>
      <c r="G36" s="227"/>
      <c r="H36" s="227"/>
      <c r="I36" s="227"/>
      <c r="J36" s="227"/>
      <c r="K36" s="227"/>
      <c r="L36" s="227"/>
      <c r="M36" s="227"/>
      <c r="N36" s="227"/>
      <c r="O36" s="228"/>
      <c r="P36" s="228"/>
      <c r="Q36" s="229"/>
    </row>
    <row r="37" spans="1:17" ht="43" customHeight="1" thickBot="1" x14ac:dyDescent="0.25">
      <c r="A37" s="226" t="s">
        <v>86</v>
      </c>
      <c r="B37" s="227"/>
      <c r="C37" s="227"/>
      <c r="D37" s="227"/>
      <c r="E37" s="227"/>
      <c r="F37" s="227"/>
      <c r="G37" s="227"/>
      <c r="H37" s="227"/>
      <c r="I37" s="227"/>
      <c r="J37" s="227"/>
      <c r="K37" s="227"/>
      <c r="L37" s="227"/>
      <c r="M37" s="227"/>
      <c r="N37" s="227"/>
      <c r="O37" s="228"/>
      <c r="P37" s="228"/>
      <c r="Q37" s="229"/>
    </row>
    <row r="38" spans="1:17" ht="46" customHeight="1" thickBot="1" x14ac:dyDescent="0.25">
      <c r="A38" s="226" t="s">
        <v>87</v>
      </c>
      <c r="B38" s="227"/>
      <c r="C38" s="227"/>
      <c r="D38" s="227"/>
      <c r="E38" s="227"/>
      <c r="F38" s="227"/>
      <c r="G38" s="227"/>
      <c r="H38" s="227"/>
      <c r="I38" s="227"/>
      <c r="J38" s="227"/>
      <c r="K38" s="227"/>
      <c r="L38" s="227"/>
      <c r="M38" s="227"/>
      <c r="N38" s="227"/>
      <c r="O38" s="228"/>
      <c r="P38" s="228"/>
      <c r="Q38" s="229"/>
    </row>
    <row r="39" spans="1:17" ht="33" customHeight="1" thickBot="1" x14ac:dyDescent="0.25">
      <c r="A39" s="226" t="s">
        <v>88</v>
      </c>
      <c r="B39" s="227"/>
      <c r="C39" s="227"/>
      <c r="D39" s="227"/>
      <c r="E39" s="227"/>
      <c r="F39" s="227"/>
      <c r="G39" s="227"/>
      <c r="H39" s="227"/>
      <c r="I39" s="227"/>
      <c r="J39" s="227"/>
      <c r="K39" s="227"/>
      <c r="L39" s="227"/>
      <c r="M39" s="227"/>
      <c r="N39" s="227"/>
      <c r="O39" s="228"/>
      <c r="P39" s="228"/>
      <c r="Q39" s="229"/>
    </row>
    <row r="40" spans="1:17" ht="49" customHeight="1" thickBot="1" x14ac:dyDescent="0.25">
      <c r="A40" s="226" t="s">
        <v>89</v>
      </c>
      <c r="B40" s="227"/>
      <c r="C40" s="227"/>
      <c r="D40" s="227"/>
      <c r="E40" s="227"/>
      <c r="F40" s="227"/>
      <c r="G40" s="227"/>
      <c r="H40" s="227"/>
      <c r="I40" s="227"/>
      <c r="J40" s="227"/>
      <c r="K40" s="227"/>
      <c r="L40" s="227"/>
      <c r="M40" s="227"/>
      <c r="N40" s="227"/>
      <c r="O40" s="228"/>
      <c r="P40" s="228"/>
      <c r="Q40" s="229"/>
    </row>
    <row r="41" spans="1:17" ht="80" customHeight="1" thickBot="1" x14ac:dyDescent="0.25">
      <c r="A41" s="226" t="s">
        <v>90</v>
      </c>
      <c r="B41" s="227"/>
      <c r="C41" s="227"/>
      <c r="D41" s="227"/>
      <c r="E41" s="227"/>
      <c r="F41" s="227"/>
      <c r="G41" s="227"/>
      <c r="H41" s="227"/>
      <c r="I41" s="227"/>
      <c r="J41" s="227"/>
      <c r="K41" s="227"/>
      <c r="L41" s="227"/>
      <c r="M41" s="227"/>
      <c r="N41" s="227"/>
      <c r="O41" s="228"/>
      <c r="P41" s="228"/>
      <c r="Q41" s="229"/>
    </row>
    <row r="42" spans="1:17" ht="88" customHeight="1" thickBot="1" x14ac:dyDescent="0.25">
      <c r="A42" s="226" t="s">
        <v>91</v>
      </c>
      <c r="B42" s="227"/>
      <c r="C42" s="227"/>
      <c r="D42" s="227"/>
      <c r="E42" s="227"/>
      <c r="F42" s="227"/>
      <c r="G42" s="227"/>
      <c r="H42" s="227"/>
      <c r="I42" s="227"/>
      <c r="J42" s="227"/>
      <c r="K42" s="227"/>
      <c r="L42" s="227"/>
      <c r="M42" s="227"/>
      <c r="N42" s="227"/>
      <c r="O42" s="228"/>
      <c r="P42" s="228"/>
      <c r="Q42" s="229"/>
    </row>
    <row r="43" spans="1:17" ht="44" customHeight="1" x14ac:dyDescent="0.2">
      <c r="A43" s="226" t="s">
        <v>92</v>
      </c>
      <c r="B43" s="227"/>
      <c r="C43" s="227"/>
      <c r="D43" s="227"/>
      <c r="E43" s="227"/>
      <c r="F43" s="227"/>
      <c r="G43" s="227"/>
      <c r="H43" s="227"/>
      <c r="I43" s="227"/>
      <c r="J43" s="227"/>
      <c r="K43" s="227"/>
      <c r="L43" s="227"/>
      <c r="M43" s="227"/>
      <c r="N43" s="227"/>
      <c r="O43" s="228"/>
      <c r="P43" s="228"/>
      <c r="Q43" s="229"/>
    </row>
    <row r="44" spans="1:17" ht="15" customHeight="1" thickBot="1" x14ac:dyDescent="0.25">
      <c r="A44" s="60" t="s">
        <v>93</v>
      </c>
      <c r="Q44" s="61"/>
    </row>
    <row r="45" spans="1:17" s="62" customFormat="1" ht="28" customHeight="1" thickBot="1" x14ac:dyDescent="0.25">
      <c r="A45" s="230" t="s">
        <v>94</v>
      </c>
      <c r="B45" s="231"/>
      <c r="C45" s="231"/>
      <c r="D45" s="231"/>
      <c r="E45" s="231"/>
      <c r="F45" s="231"/>
      <c r="G45" s="231"/>
      <c r="H45" s="231"/>
      <c r="I45" s="231"/>
      <c r="J45" s="231"/>
      <c r="K45" s="231"/>
      <c r="L45" s="231"/>
      <c r="M45" s="231"/>
      <c r="N45" s="231"/>
      <c r="O45" s="231"/>
      <c r="P45" s="231"/>
      <c r="Q45" s="232"/>
    </row>
  </sheetData>
  <mergeCells count="92">
    <mergeCell ref="A45:Q45"/>
    <mergeCell ref="A35:Q35"/>
    <mergeCell ref="A36:Q36"/>
    <mergeCell ref="A37:Q37"/>
    <mergeCell ref="A38:Q38"/>
    <mergeCell ref="A39:Q39"/>
    <mergeCell ref="A40:Q40"/>
    <mergeCell ref="A33:Q33"/>
    <mergeCell ref="A34:Q34"/>
    <mergeCell ref="A41:Q41"/>
    <mergeCell ref="A42:Q42"/>
    <mergeCell ref="A43:Q43"/>
    <mergeCell ref="B29:E29"/>
    <mergeCell ref="G29:H29"/>
    <mergeCell ref="I29:J29"/>
    <mergeCell ref="B30:E30"/>
    <mergeCell ref="G30:H30"/>
    <mergeCell ref="I30:J30"/>
    <mergeCell ref="B31:E31"/>
    <mergeCell ref="G31:H31"/>
    <mergeCell ref="I31:J31"/>
    <mergeCell ref="B32:E32"/>
    <mergeCell ref="G32:H32"/>
    <mergeCell ref="I32:J32"/>
    <mergeCell ref="B25:E25"/>
    <mergeCell ref="G25:H25"/>
    <mergeCell ref="I25:J25"/>
    <mergeCell ref="B26:E26"/>
    <mergeCell ref="G26:H26"/>
    <mergeCell ref="I26:J26"/>
    <mergeCell ref="B27:E27"/>
    <mergeCell ref="G27:H27"/>
    <mergeCell ref="I27:J27"/>
    <mergeCell ref="B28:E28"/>
    <mergeCell ref="G28:H28"/>
    <mergeCell ref="I28:J28"/>
    <mergeCell ref="B21:E21"/>
    <mergeCell ref="G21:H21"/>
    <mergeCell ref="I21:J21"/>
    <mergeCell ref="B22:E22"/>
    <mergeCell ref="G22:H22"/>
    <mergeCell ref="I22:J22"/>
    <mergeCell ref="B23:E23"/>
    <mergeCell ref="G23:H23"/>
    <mergeCell ref="I23:J23"/>
    <mergeCell ref="B24:E24"/>
    <mergeCell ref="G24:H24"/>
    <mergeCell ref="I24:J24"/>
    <mergeCell ref="B17:E17"/>
    <mergeCell ref="G17:H17"/>
    <mergeCell ref="I17:J17"/>
    <mergeCell ref="B18:E18"/>
    <mergeCell ref="G18:H18"/>
    <mergeCell ref="I18:J18"/>
    <mergeCell ref="B19:E19"/>
    <mergeCell ref="G19:H19"/>
    <mergeCell ref="I19:J19"/>
    <mergeCell ref="B20:E20"/>
    <mergeCell ref="G20:H20"/>
    <mergeCell ref="I20:J20"/>
    <mergeCell ref="A11:C11"/>
    <mergeCell ref="D11:Q11"/>
    <mergeCell ref="A12:A14"/>
    <mergeCell ref="B12:E12"/>
    <mergeCell ref="G12:N12"/>
    <mergeCell ref="G13:N13"/>
    <mergeCell ref="B14:D14"/>
    <mergeCell ref="G14:H14"/>
    <mergeCell ref="I14:J14"/>
    <mergeCell ref="B15:E15"/>
    <mergeCell ref="G15:H15"/>
    <mergeCell ref="I15:J15"/>
    <mergeCell ref="B16:E16"/>
    <mergeCell ref="G16:H16"/>
    <mergeCell ref="I16:J16"/>
    <mergeCell ref="A7:B7"/>
    <mergeCell ref="C7:G7"/>
    <mergeCell ref="H7:I7"/>
    <mergeCell ref="J7:Q7"/>
    <mergeCell ref="A8:B8"/>
    <mergeCell ref="C8:D8"/>
    <mergeCell ref="E8:G8"/>
    <mergeCell ref="H8:I8"/>
    <mergeCell ref="J8:Q8"/>
    <mergeCell ref="A3:Q3"/>
    <mergeCell ref="A4:Q4"/>
    <mergeCell ref="A5:Q5"/>
    <mergeCell ref="A6:B6"/>
    <mergeCell ref="C6:D6"/>
    <mergeCell ref="E6:G6"/>
    <mergeCell ref="H6:I6"/>
    <mergeCell ref="J6:Q6"/>
  </mergeCells>
  <printOptions horizontalCentered="1"/>
  <pageMargins left="0.5" right="0.5" top="0.5" bottom="0.5" header="0.3" footer="0.3"/>
  <pageSetup orientation="portrait" horizontalDpi="4294967293" verticalDpi="4294967293" r:id="rId1"/>
  <rowBreaks count="1" manualBreakCount="1">
    <brk id="3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406400</xdr:colOff>
                    <xdr:row>10</xdr:row>
                    <xdr:rowOff>25400</xdr:rowOff>
                  </from>
                  <to>
                    <xdr:col>2</xdr:col>
                    <xdr:colOff>101600</xdr:colOff>
                    <xdr:row>10</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12700</xdr:colOff>
                    <xdr:row>14</xdr:row>
                    <xdr:rowOff>25400</xdr:rowOff>
                  </from>
                  <to>
                    <xdr:col>7</xdr:col>
                    <xdr:colOff>12700</xdr:colOff>
                    <xdr:row>15</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12700</xdr:colOff>
                    <xdr:row>15</xdr:row>
                    <xdr:rowOff>25400</xdr:rowOff>
                  </from>
                  <to>
                    <xdr:col>7</xdr:col>
                    <xdr:colOff>0</xdr:colOff>
                    <xdr:row>16</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12700</xdr:colOff>
                    <xdr:row>16</xdr:row>
                    <xdr:rowOff>25400</xdr:rowOff>
                  </from>
                  <to>
                    <xdr:col>7</xdr:col>
                    <xdr:colOff>0</xdr:colOff>
                    <xdr:row>17</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12700</xdr:colOff>
                    <xdr:row>17</xdr:row>
                    <xdr:rowOff>25400</xdr:rowOff>
                  </from>
                  <to>
                    <xdr:col>7</xdr:col>
                    <xdr:colOff>0</xdr:colOff>
                    <xdr:row>18</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12700</xdr:colOff>
                    <xdr:row>14</xdr:row>
                    <xdr:rowOff>25400</xdr:rowOff>
                  </from>
                  <to>
                    <xdr:col>8</xdr:col>
                    <xdr:colOff>190500</xdr:colOff>
                    <xdr:row>15</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12700</xdr:colOff>
                    <xdr:row>15</xdr:row>
                    <xdr:rowOff>25400</xdr:rowOff>
                  </from>
                  <to>
                    <xdr:col>8</xdr:col>
                    <xdr:colOff>203200</xdr:colOff>
                    <xdr:row>16</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12700</xdr:colOff>
                    <xdr:row>16</xdr:row>
                    <xdr:rowOff>25400</xdr:rowOff>
                  </from>
                  <to>
                    <xdr:col>8</xdr:col>
                    <xdr:colOff>190500</xdr:colOff>
                    <xdr:row>17</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13</xdr:col>
                    <xdr:colOff>38100</xdr:colOff>
                    <xdr:row>16</xdr:row>
                    <xdr:rowOff>25400</xdr:rowOff>
                  </from>
                  <to>
                    <xdr:col>13</xdr:col>
                    <xdr:colOff>279400</xdr:colOff>
                    <xdr:row>17</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13</xdr:col>
                    <xdr:colOff>38100</xdr:colOff>
                    <xdr:row>17</xdr:row>
                    <xdr:rowOff>25400</xdr:rowOff>
                  </from>
                  <to>
                    <xdr:col>13</xdr:col>
                    <xdr:colOff>279400</xdr:colOff>
                    <xdr:row>18</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0</xdr:colOff>
                    <xdr:row>14</xdr:row>
                    <xdr:rowOff>25400</xdr:rowOff>
                  </from>
                  <to>
                    <xdr:col>12</xdr:col>
                    <xdr:colOff>241300</xdr:colOff>
                    <xdr:row>15</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0</xdr:colOff>
                    <xdr:row>15</xdr:row>
                    <xdr:rowOff>25400</xdr:rowOff>
                  </from>
                  <to>
                    <xdr:col>12</xdr:col>
                    <xdr:colOff>241300</xdr:colOff>
                    <xdr:row>16</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317500</xdr:colOff>
                    <xdr:row>16</xdr:row>
                    <xdr:rowOff>25400</xdr:rowOff>
                  </from>
                  <to>
                    <xdr:col>12</xdr:col>
                    <xdr:colOff>228600</xdr:colOff>
                    <xdr:row>17</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11</xdr:col>
                    <xdr:colOff>317500</xdr:colOff>
                    <xdr:row>17</xdr:row>
                    <xdr:rowOff>25400</xdr:rowOff>
                  </from>
                  <to>
                    <xdr:col>12</xdr:col>
                    <xdr:colOff>228600</xdr:colOff>
                    <xdr:row>18</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6</xdr:col>
                    <xdr:colOff>12700</xdr:colOff>
                    <xdr:row>18</xdr:row>
                    <xdr:rowOff>25400</xdr:rowOff>
                  </from>
                  <to>
                    <xdr:col>7</xdr:col>
                    <xdr:colOff>0</xdr:colOff>
                    <xdr:row>19</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6</xdr:col>
                    <xdr:colOff>12700</xdr:colOff>
                    <xdr:row>18</xdr:row>
                    <xdr:rowOff>25400</xdr:rowOff>
                  </from>
                  <to>
                    <xdr:col>7</xdr:col>
                    <xdr:colOff>0</xdr:colOff>
                    <xdr:row>19</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13</xdr:col>
                    <xdr:colOff>38100</xdr:colOff>
                    <xdr:row>18</xdr:row>
                    <xdr:rowOff>25400</xdr:rowOff>
                  </from>
                  <to>
                    <xdr:col>13</xdr:col>
                    <xdr:colOff>279400</xdr:colOff>
                    <xdr:row>19</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11</xdr:col>
                    <xdr:colOff>317500</xdr:colOff>
                    <xdr:row>18</xdr:row>
                    <xdr:rowOff>25400</xdr:rowOff>
                  </from>
                  <to>
                    <xdr:col>12</xdr:col>
                    <xdr:colOff>228600</xdr:colOff>
                    <xdr:row>19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A6E0-3E08-4F54-99F4-A2CD93FA1DD9}">
  <sheetPr>
    <pageSetUpPr fitToPage="1"/>
  </sheetPr>
  <dimension ref="A1:AW65"/>
  <sheetViews>
    <sheetView tabSelected="1" zoomScale="170" zoomScaleNormal="170" zoomScaleSheetLayoutView="200" workbookViewId="0">
      <selection activeCell="AV31" sqref="AV31"/>
    </sheetView>
  </sheetViews>
  <sheetFormatPr baseColWidth="10" defaultColWidth="8.83203125" defaultRowHeight="15" x14ac:dyDescent="0.2"/>
  <cols>
    <col min="1" max="1" width="1.83203125" style="27" customWidth="1"/>
    <col min="2" max="3" width="1" style="27" customWidth="1"/>
    <col min="4" max="4" width="2.83203125" style="27" customWidth="1"/>
    <col min="5" max="7" width="1" style="27" customWidth="1"/>
    <col min="8" max="8" width="2.83203125" style="27" customWidth="1"/>
    <col min="9" max="10" width="4" style="27" customWidth="1"/>
    <col min="11" max="11" width="1" style="27" customWidth="1"/>
    <col min="12" max="12" width="13" style="27" customWidth="1"/>
    <col min="13" max="14" width="1.83203125" style="27" customWidth="1"/>
    <col min="15" max="15" width="1" style="27" customWidth="1"/>
    <col min="16" max="16" width="10" style="27" customWidth="1"/>
    <col min="17" max="17" width="4" style="27" customWidth="1"/>
    <col min="18" max="18" width="1.83203125" style="27" customWidth="1"/>
    <col min="19" max="20" width="5" style="27" customWidth="1"/>
    <col min="21" max="21" width="2.83203125" style="27" customWidth="1"/>
    <col min="22" max="23" width="1" style="27" customWidth="1"/>
    <col min="24" max="24" width="2.83203125" style="27" customWidth="1"/>
    <col min="25" max="27" width="1.83203125" style="27" customWidth="1"/>
    <col min="28" max="28" width="1" style="27" customWidth="1"/>
    <col min="29" max="29" width="1.83203125" style="27" customWidth="1"/>
    <col min="30" max="30" width="1" style="27" customWidth="1"/>
    <col min="31" max="31" width="0.1640625" style="27" customWidth="1"/>
    <col min="32" max="32" width="1" style="27" hidden="1" customWidth="1"/>
    <col min="33" max="33" width="0.5" style="27" hidden="1" customWidth="1"/>
    <col min="34" max="34" width="1" style="27" hidden="1" customWidth="1"/>
    <col min="35" max="35" width="0.6640625" style="27" customWidth="1"/>
    <col min="36" max="37" width="1.83203125" style="27" customWidth="1"/>
    <col min="38" max="38" width="1" style="27" customWidth="1"/>
    <col min="39" max="39" width="1.83203125" style="27" customWidth="1"/>
    <col min="40" max="41" width="1" style="27" customWidth="1"/>
    <col min="42" max="42" width="2.83203125" style="27" customWidth="1"/>
    <col min="43" max="43" width="1.83203125" style="27" customWidth="1"/>
    <col min="44" max="44" width="1.5" style="27" customWidth="1"/>
    <col min="45" max="45" width="0.33203125" style="27" hidden="1" customWidth="1"/>
    <col min="46" max="46" width="1" style="5" customWidth="1"/>
    <col min="47" max="47" width="8.83203125" style="5"/>
    <col min="48" max="48" width="24.5" style="5" customWidth="1"/>
    <col min="49" max="49" width="10.1640625" style="5" bestFit="1" customWidth="1"/>
    <col min="50" max="16384" width="8.83203125" style="5"/>
  </cols>
  <sheetData>
    <row r="1" spans="1:49" x14ac:dyDescent="0.2">
      <c r="A1" s="8" t="s">
        <v>125</v>
      </c>
    </row>
    <row r="3" spans="1:49" x14ac:dyDescent="0.2">
      <c r="A3" s="117" t="s">
        <v>159</v>
      </c>
      <c r="B3" s="117"/>
      <c r="C3" s="117"/>
      <c r="D3" s="117"/>
      <c r="E3" s="118" t="s">
        <v>160</v>
      </c>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20"/>
      <c r="AT3" s="28"/>
    </row>
    <row r="4" spans="1:49" x14ac:dyDescent="0.2">
      <c r="A4" s="121" t="s">
        <v>161</v>
      </c>
      <c r="B4" s="122"/>
      <c r="C4" s="123" t="s">
        <v>162</v>
      </c>
      <c r="D4" s="124"/>
      <c r="E4" s="124"/>
      <c r="F4" s="125" t="s">
        <v>163</v>
      </c>
      <c r="G4" s="125"/>
      <c r="H4" s="125"/>
      <c r="I4" s="125"/>
      <c r="J4" s="125"/>
      <c r="K4" s="125"/>
      <c r="L4" s="125"/>
      <c r="M4" s="125"/>
      <c r="N4" s="125"/>
      <c r="O4" s="125"/>
      <c r="P4" s="125"/>
      <c r="Q4" s="125"/>
      <c r="R4" s="125"/>
      <c r="S4" s="125"/>
      <c r="T4" s="125"/>
      <c r="U4" s="125"/>
      <c r="V4" s="125"/>
      <c r="W4" s="125"/>
      <c r="X4" s="125"/>
      <c r="Y4" s="125"/>
      <c r="Z4" s="126"/>
      <c r="AA4" s="128"/>
      <c r="AB4" s="128"/>
      <c r="AC4" s="125"/>
      <c r="AD4" s="126"/>
      <c r="AE4" s="126"/>
      <c r="AF4" s="125"/>
      <c r="AG4" s="125"/>
      <c r="AH4" s="128"/>
      <c r="AI4" s="134"/>
      <c r="AJ4" s="76">
        <v>1</v>
      </c>
      <c r="AK4" s="77"/>
      <c r="AL4" s="81">
        <f>[1]Summary!$F$11</f>
        <v>94384</v>
      </c>
      <c r="AM4" s="82"/>
      <c r="AN4" s="82"/>
      <c r="AO4" s="82"/>
      <c r="AP4" s="82"/>
      <c r="AQ4" s="82"/>
      <c r="AR4" s="82"/>
      <c r="AS4" s="83"/>
      <c r="AT4" s="28"/>
    </row>
    <row r="5" spans="1:49" x14ac:dyDescent="0.2">
      <c r="A5" s="64"/>
      <c r="B5" s="65"/>
      <c r="C5" s="96"/>
      <c r="D5" s="115"/>
      <c r="E5" s="115"/>
      <c r="F5" s="104"/>
      <c r="G5" s="104"/>
      <c r="H5" s="104"/>
      <c r="I5" s="104"/>
      <c r="J5" s="104"/>
      <c r="K5" s="104"/>
      <c r="L5" s="104"/>
      <c r="M5" s="104"/>
      <c r="N5" s="104"/>
      <c r="O5" s="104"/>
      <c r="P5" s="104"/>
      <c r="Q5" s="104"/>
      <c r="R5" s="104"/>
      <c r="S5" s="104"/>
      <c r="T5" s="104"/>
      <c r="U5" s="104"/>
      <c r="V5" s="104"/>
      <c r="W5" s="104"/>
      <c r="X5" s="104"/>
      <c r="Y5" s="104"/>
      <c r="Z5" s="127"/>
      <c r="AA5" s="129"/>
      <c r="AB5" s="129"/>
      <c r="AC5" s="104"/>
      <c r="AD5" s="127"/>
      <c r="AE5" s="127"/>
      <c r="AF5" s="104"/>
      <c r="AG5" s="104"/>
      <c r="AH5" s="129"/>
      <c r="AI5" s="135"/>
      <c r="AJ5" s="76">
        <v>2</v>
      </c>
      <c r="AK5" s="77"/>
      <c r="AL5" s="81">
        <f>[1]Summary!$F$12</f>
        <v>4535</v>
      </c>
      <c r="AM5" s="82"/>
      <c r="AN5" s="82"/>
      <c r="AO5" s="82"/>
      <c r="AP5" s="82"/>
      <c r="AQ5" s="82"/>
      <c r="AR5" s="82"/>
      <c r="AS5" s="83"/>
      <c r="AT5" s="28"/>
      <c r="AV5" s="5" t="s">
        <v>149</v>
      </c>
      <c r="AW5" s="31">
        <f>'[1]Account Summary'!$D$13</f>
        <v>1950</v>
      </c>
    </row>
    <row r="6" spans="1:49" x14ac:dyDescent="0.2">
      <c r="A6" s="64"/>
      <c r="B6" s="65"/>
      <c r="C6" s="96"/>
      <c r="D6" s="115"/>
      <c r="E6" s="115"/>
      <c r="F6" s="104"/>
      <c r="G6" s="104"/>
      <c r="H6" s="104"/>
      <c r="I6" s="104"/>
      <c r="J6" s="104"/>
      <c r="K6" s="104"/>
      <c r="L6" s="104"/>
      <c r="M6" s="104"/>
      <c r="N6" s="104"/>
      <c r="O6" s="104"/>
      <c r="P6" s="104"/>
      <c r="Q6" s="104"/>
      <c r="R6" s="104"/>
      <c r="S6" s="104"/>
      <c r="T6" s="104"/>
      <c r="U6" s="104"/>
      <c r="V6" s="104"/>
      <c r="W6" s="104"/>
      <c r="X6" s="104"/>
      <c r="Y6" s="104"/>
      <c r="Z6" s="127"/>
      <c r="AA6" s="129"/>
      <c r="AB6" s="129"/>
      <c r="AC6" s="104"/>
      <c r="AD6" s="127"/>
      <c r="AE6" s="127"/>
      <c r="AF6" s="104"/>
      <c r="AG6" s="104"/>
      <c r="AH6" s="129"/>
      <c r="AI6" s="135"/>
      <c r="AJ6" s="76">
        <v>3</v>
      </c>
      <c r="AK6" s="77"/>
      <c r="AL6" s="81">
        <v>0</v>
      </c>
      <c r="AM6" s="82"/>
      <c r="AN6" s="82"/>
      <c r="AO6" s="82"/>
      <c r="AP6" s="82"/>
      <c r="AQ6" s="82"/>
      <c r="AR6" s="82"/>
      <c r="AS6" s="83"/>
      <c r="AT6" s="28"/>
      <c r="AV6" s="5" t="s">
        <v>150</v>
      </c>
      <c r="AW6" s="31">
        <f>'[1]Account Summary'!$D$17</f>
        <v>2585</v>
      </c>
    </row>
    <row r="7" spans="1:49" x14ac:dyDescent="0.2">
      <c r="A7" s="64"/>
      <c r="B7" s="65"/>
      <c r="C7" s="96"/>
      <c r="D7" s="115"/>
      <c r="E7" s="115"/>
      <c r="F7" s="104"/>
      <c r="G7" s="104"/>
      <c r="H7" s="104"/>
      <c r="I7" s="104"/>
      <c r="J7" s="104"/>
      <c r="K7" s="104"/>
      <c r="L7" s="104"/>
      <c r="M7" s="104"/>
      <c r="N7" s="104"/>
      <c r="O7" s="104"/>
      <c r="P7" s="104"/>
      <c r="Q7" s="104"/>
      <c r="R7" s="104"/>
      <c r="S7" s="104"/>
      <c r="T7" s="104"/>
      <c r="U7" s="104"/>
      <c r="V7" s="104"/>
      <c r="W7" s="104"/>
      <c r="X7" s="104"/>
      <c r="Y7" s="104"/>
      <c r="Z7" s="127"/>
      <c r="AA7" s="129"/>
      <c r="AB7" s="129"/>
      <c r="AC7" s="104"/>
      <c r="AD7" s="127"/>
      <c r="AE7" s="127"/>
      <c r="AF7" s="104"/>
      <c r="AG7" s="104"/>
      <c r="AH7" s="129"/>
      <c r="AI7" s="135"/>
      <c r="AJ7" s="66">
        <v>4</v>
      </c>
      <c r="AK7" s="139"/>
      <c r="AL7" s="140">
        <v>0</v>
      </c>
      <c r="AM7" s="141"/>
      <c r="AN7" s="141"/>
      <c r="AO7" s="141"/>
      <c r="AP7" s="141"/>
      <c r="AQ7" s="141"/>
      <c r="AR7" s="141"/>
      <c r="AS7" s="32"/>
      <c r="AT7" s="28"/>
      <c r="AV7" s="33" t="s">
        <v>151</v>
      </c>
      <c r="AW7" s="34">
        <f>SUM(AW5:AW6)</f>
        <v>4535</v>
      </c>
    </row>
    <row r="8" spans="1:49" x14ac:dyDescent="0.2">
      <c r="A8" s="64"/>
      <c r="B8" s="65"/>
      <c r="C8" s="96" t="s">
        <v>164</v>
      </c>
      <c r="D8" s="115"/>
      <c r="E8" s="115"/>
      <c r="F8" s="68" t="s">
        <v>98</v>
      </c>
      <c r="G8" s="104"/>
      <c r="H8" s="104"/>
      <c r="I8" s="104"/>
      <c r="J8" s="104"/>
      <c r="K8" s="104"/>
      <c r="L8" s="104"/>
      <c r="M8" s="104"/>
      <c r="N8" s="104"/>
      <c r="O8" s="104"/>
      <c r="P8" s="104"/>
      <c r="Q8" s="104"/>
      <c r="R8" s="104"/>
      <c r="S8" s="104"/>
      <c r="T8" s="104"/>
      <c r="U8" s="104"/>
      <c r="V8" s="104"/>
      <c r="W8" s="105"/>
      <c r="X8" s="99" t="s">
        <v>165</v>
      </c>
      <c r="Y8" s="100"/>
      <c r="Z8" s="92">
        <v>0</v>
      </c>
      <c r="AA8" s="93"/>
      <c r="AB8" s="93"/>
      <c r="AC8" s="93"/>
      <c r="AD8" s="93"/>
      <c r="AE8" s="93"/>
      <c r="AF8" s="93"/>
      <c r="AG8" s="93"/>
      <c r="AH8" s="93"/>
      <c r="AI8" s="130"/>
      <c r="AJ8" s="94"/>
      <c r="AK8" s="106"/>
      <c r="AL8" s="142">
        <f>SUM(Z8:AI9)</f>
        <v>0</v>
      </c>
      <c r="AM8" s="143"/>
      <c r="AN8" s="143"/>
      <c r="AO8" s="143"/>
      <c r="AP8" s="143"/>
      <c r="AQ8" s="143"/>
      <c r="AR8" s="143"/>
      <c r="AS8" s="35"/>
      <c r="AT8" s="28"/>
    </row>
    <row r="9" spans="1:49" x14ac:dyDescent="0.2">
      <c r="A9" s="64"/>
      <c r="B9" s="65"/>
      <c r="C9" s="96"/>
      <c r="D9" s="115"/>
      <c r="E9" s="115"/>
      <c r="F9" s="104"/>
      <c r="G9" s="104"/>
      <c r="H9" s="104"/>
      <c r="I9" s="104"/>
      <c r="J9" s="104"/>
      <c r="K9" s="104"/>
      <c r="L9" s="104"/>
      <c r="M9" s="104"/>
      <c r="N9" s="104"/>
      <c r="O9" s="104"/>
      <c r="P9" s="104"/>
      <c r="Q9" s="104"/>
      <c r="R9" s="104"/>
      <c r="S9" s="104"/>
      <c r="T9" s="104"/>
      <c r="U9" s="104"/>
      <c r="V9" s="104"/>
      <c r="W9" s="105"/>
      <c r="X9" s="131" t="s">
        <v>166</v>
      </c>
      <c r="Y9" s="132"/>
      <c r="Z9" s="81">
        <v>0</v>
      </c>
      <c r="AA9" s="82"/>
      <c r="AB9" s="82"/>
      <c r="AC9" s="82"/>
      <c r="AD9" s="82"/>
      <c r="AE9" s="82"/>
      <c r="AF9" s="82"/>
      <c r="AG9" s="82"/>
      <c r="AH9" s="82"/>
      <c r="AI9" s="133"/>
      <c r="AJ9" s="94"/>
      <c r="AK9" s="106"/>
      <c r="AL9" s="142"/>
      <c r="AM9" s="143"/>
      <c r="AN9" s="143"/>
      <c r="AO9" s="143"/>
      <c r="AP9" s="143"/>
      <c r="AQ9" s="143"/>
      <c r="AR9" s="143"/>
      <c r="AS9" s="35"/>
      <c r="AT9" s="28"/>
    </row>
    <row r="10" spans="1:49" x14ac:dyDescent="0.2">
      <c r="A10" s="64"/>
      <c r="B10" s="65"/>
      <c r="C10" s="116" t="s">
        <v>51</v>
      </c>
      <c r="D10" s="115"/>
      <c r="E10" s="115"/>
      <c r="F10" s="68" t="s">
        <v>97</v>
      </c>
      <c r="G10" s="104"/>
      <c r="H10" s="104"/>
      <c r="I10" s="104"/>
      <c r="J10" s="104"/>
      <c r="K10" s="104"/>
      <c r="L10" s="104"/>
      <c r="M10" s="104"/>
      <c r="N10" s="104"/>
      <c r="O10" s="104"/>
      <c r="P10" s="104"/>
      <c r="Q10" s="104"/>
      <c r="R10" s="104"/>
      <c r="S10" s="104"/>
      <c r="T10" s="104"/>
      <c r="U10" s="104"/>
      <c r="V10" s="104"/>
      <c r="W10" s="104"/>
      <c r="X10" s="104"/>
      <c r="Y10" s="104"/>
      <c r="Z10" s="104"/>
      <c r="AA10" s="104"/>
      <c r="AB10" s="104"/>
      <c r="AC10" s="36"/>
      <c r="AD10" s="90"/>
      <c r="AE10" s="90"/>
      <c r="AF10" s="78"/>
      <c r="AG10" s="78"/>
      <c r="AH10" s="138"/>
      <c r="AI10" s="138"/>
      <c r="AJ10" s="136" t="s">
        <v>167</v>
      </c>
      <c r="AK10" s="137"/>
      <c r="AL10" s="92"/>
      <c r="AM10" s="93"/>
      <c r="AN10" s="93"/>
      <c r="AO10" s="93"/>
      <c r="AP10" s="93"/>
      <c r="AQ10" s="93"/>
      <c r="AR10" s="93"/>
      <c r="AS10" s="37"/>
      <c r="AT10" s="28"/>
    </row>
    <row r="11" spans="1:49" x14ac:dyDescent="0.2">
      <c r="A11" s="29"/>
      <c r="B11" s="30"/>
      <c r="C11" s="96" t="s">
        <v>99</v>
      </c>
      <c r="D11" s="97"/>
      <c r="E11" s="97"/>
      <c r="F11" s="68" t="s">
        <v>109</v>
      </c>
      <c r="G11" s="98"/>
      <c r="H11" s="98"/>
      <c r="I11" s="98"/>
      <c r="J11" s="98"/>
      <c r="K11" s="98"/>
      <c r="L11" s="98"/>
      <c r="M11" s="98"/>
      <c r="N11" s="98"/>
      <c r="O11" s="98"/>
      <c r="P11" s="98"/>
      <c r="Q11" s="98"/>
      <c r="R11" s="98"/>
      <c r="S11" s="98"/>
      <c r="T11" s="98"/>
      <c r="U11" s="98"/>
      <c r="V11" s="98"/>
      <c r="W11" s="98"/>
      <c r="X11" s="99" t="s">
        <v>99</v>
      </c>
      <c r="Y11" s="100"/>
      <c r="Z11" s="92">
        <v>0</v>
      </c>
      <c r="AA11" s="93"/>
      <c r="AB11" s="93"/>
      <c r="AC11" s="93"/>
      <c r="AD11" s="93"/>
      <c r="AE11" s="93"/>
      <c r="AF11" s="93"/>
      <c r="AG11" s="93"/>
      <c r="AH11" s="93"/>
      <c r="AI11" s="93"/>
      <c r="AJ11" s="94"/>
      <c r="AK11" s="95"/>
      <c r="AL11" s="144">
        <f>SUM(Z11:AI13)</f>
        <v>0</v>
      </c>
      <c r="AM11" s="145"/>
      <c r="AN11" s="145"/>
      <c r="AO11" s="145"/>
      <c r="AP11" s="145"/>
      <c r="AQ11" s="145"/>
      <c r="AR11" s="145"/>
      <c r="AS11" s="146"/>
      <c r="AT11" s="28"/>
    </row>
    <row r="12" spans="1:49" x14ac:dyDescent="0.2">
      <c r="A12" s="29"/>
      <c r="B12" s="30"/>
      <c r="C12" s="96" t="s">
        <v>33</v>
      </c>
      <c r="D12" s="97"/>
      <c r="E12" s="97"/>
      <c r="F12" s="68" t="s">
        <v>110</v>
      </c>
      <c r="G12" s="98"/>
      <c r="H12" s="98"/>
      <c r="I12" s="98"/>
      <c r="J12" s="98"/>
      <c r="K12" s="98"/>
      <c r="L12" s="98"/>
      <c r="M12" s="98"/>
      <c r="N12" s="98"/>
      <c r="O12" s="98"/>
      <c r="P12" s="98"/>
      <c r="Q12" s="98"/>
      <c r="R12" s="98"/>
      <c r="S12" s="98"/>
      <c r="T12" s="98"/>
      <c r="U12" s="98"/>
      <c r="V12" s="98"/>
      <c r="W12" s="98"/>
      <c r="X12" s="99" t="s">
        <v>101</v>
      </c>
      <c r="Y12" s="100"/>
      <c r="Z12" s="92">
        <v>0</v>
      </c>
      <c r="AA12" s="93"/>
      <c r="AB12" s="93"/>
      <c r="AC12" s="93"/>
      <c r="AD12" s="93"/>
      <c r="AE12" s="93"/>
      <c r="AF12" s="93"/>
      <c r="AG12" s="93"/>
      <c r="AH12" s="93"/>
      <c r="AI12" s="93"/>
      <c r="AJ12" s="94"/>
      <c r="AK12" s="95"/>
      <c r="AL12" s="142"/>
      <c r="AM12" s="143"/>
      <c r="AN12" s="143"/>
      <c r="AO12" s="143"/>
      <c r="AP12" s="143"/>
      <c r="AQ12" s="143"/>
      <c r="AR12" s="143"/>
      <c r="AS12" s="147"/>
      <c r="AT12" s="28"/>
    </row>
    <row r="13" spans="1:49" x14ac:dyDescent="0.2">
      <c r="A13" s="29"/>
      <c r="B13" s="30"/>
      <c r="C13" s="96" t="s">
        <v>51</v>
      </c>
      <c r="D13" s="97"/>
      <c r="E13" s="97"/>
      <c r="F13" s="68" t="s">
        <v>112</v>
      </c>
      <c r="G13" s="98"/>
      <c r="H13" s="98"/>
      <c r="I13" s="98"/>
      <c r="J13" s="98"/>
      <c r="K13" s="98"/>
      <c r="L13" s="98"/>
      <c r="M13" s="98"/>
      <c r="N13" s="98"/>
      <c r="O13" s="98"/>
      <c r="P13" s="98"/>
      <c r="Q13" s="98"/>
      <c r="R13" s="98"/>
      <c r="S13" s="98"/>
      <c r="T13" s="98"/>
      <c r="U13" s="98"/>
      <c r="V13" s="98"/>
      <c r="W13" s="98"/>
      <c r="X13" s="99" t="s">
        <v>102</v>
      </c>
      <c r="Y13" s="100"/>
      <c r="Z13" s="81">
        <v>0</v>
      </c>
      <c r="AA13" s="82"/>
      <c r="AB13" s="82"/>
      <c r="AC13" s="82"/>
      <c r="AD13" s="82"/>
      <c r="AE13" s="82"/>
      <c r="AF13" s="82"/>
      <c r="AG13" s="82"/>
      <c r="AH13" s="82"/>
      <c r="AI13" s="82"/>
      <c r="AJ13" s="94"/>
      <c r="AK13" s="95"/>
      <c r="AL13" s="142"/>
      <c r="AM13" s="143"/>
      <c r="AN13" s="143"/>
      <c r="AO13" s="143"/>
      <c r="AP13" s="143"/>
      <c r="AQ13" s="143"/>
      <c r="AR13" s="143"/>
      <c r="AS13" s="147"/>
      <c r="AT13" s="28"/>
    </row>
    <row r="14" spans="1:49" ht="15" customHeight="1" x14ac:dyDescent="0.2">
      <c r="A14" s="29"/>
      <c r="B14" s="30"/>
      <c r="C14" s="116" t="s">
        <v>53</v>
      </c>
      <c r="D14" s="115"/>
      <c r="E14" s="115"/>
      <c r="F14" s="68" t="s">
        <v>111</v>
      </c>
      <c r="G14" s="68"/>
      <c r="H14" s="68"/>
      <c r="I14" s="68"/>
      <c r="J14" s="68"/>
      <c r="K14" s="68"/>
      <c r="L14" s="68"/>
      <c r="M14" s="68"/>
      <c r="N14" s="68"/>
      <c r="O14" s="68"/>
      <c r="P14" s="68"/>
      <c r="Q14" s="68"/>
      <c r="R14" s="68"/>
      <c r="S14" s="68"/>
      <c r="T14" s="68"/>
      <c r="U14" s="68"/>
      <c r="V14" s="68"/>
      <c r="W14" s="68"/>
      <c r="X14" s="68"/>
      <c r="Y14" s="68"/>
      <c r="Z14" s="68"/>
      <c r="AA14" s="68"/>
      <c r="AB14" s="68"/>
      <c r="AC14" s="38"/>
      <c r="AD14" s="74"/>
      <c r="AE14" s="74"/>
      <c r="AF14" s="86"/>
      <c r="AG14" s="86"/>
      <c r="AH14" s="112"/>
      <c r="AI14" s="112"/>
      <c r="AJ14" s="136" t="s">
        <v>106</v>
      </c>
      <c r="AK14" s="137"/>
      <c r="AL14" s="92"/>
      <c r="AM14" s="93"/>
      <c r="AN14" s="93"/>
      <c r="AO14" s="93"/>
      <c r="AP14" s="93"/>
      <c r="AQ14" s="93"/>
      <c r="AR14" s="93"/>
      <c r="AS14" s="148"/>
      <c r="AT14" s="28"/>
    </row>
    <row r="15" spans="1:49" x14ac:dyDescent="0.2">
      <c r="A15" s="29"/>
      <c r="B15" s="30"/>
      <c r="C15" s="116" t="s">
        <v>100</v>
      </c>
      <c r="D15" s="115"/>
      <c r="E15" s="115"/>
      <c r="F15" s="68" t="s">
        <v>113</v>
      </c>
      <c r="G15" s="104"/>
      <c r="H15" s="104"/>
      <c r="I15" s="104"/>
      <c r="J15" s="104"/>
      <c r="K15" s="104"/>
      <c r="L15" s="104"/>
      <c r="M15" s="104"/>
      <c r="N15" s="104"/>
      <c r="O15" s="104"/>
      <c r="P15" s="104"/>
      <c r="Q15" s="104"/>
      <c r="R15" s="104"/>
      <c r="S15" s="104"/>
      <c r="T15" s="104"/>
      <c r="U15" s="104"/>
      <c r="V15" s="104"/>
      <c r="W15" s="105"/>
      <c r="X15" s="113" t="s">
        <v>103</v>
      </c>
      <c r="Y15" s="100"/>
      <c r="Z15" s="92">
        <v>0</v>
      </c>
      <c r="AA15" s="93"/>
      <c r="AB15" s="93"/>
      <c r="AC15" s="93"/>
      <c r="AD15" s="93"/>
      <c r="AE15" s="93"/>
      <c r="AF15" s="93"/>
      <c r="AG15" s="93"/>
      <c r="AH15" s="93"/>
      <c r="AI15" s="93"/>
      <c r="AJ15" s="94"/>
      <c r="AK15" s="106"/>
      <c r="AL15" s="39"/>
      <c r="AM15" s="40"/>
      <c r="AN15" s="40"/>
      <c r="AO15" s="40"/>
      <c r="AP15" s="40"/>
      <c r="AQ15" s="40"/>
      <c r="AR15" s="40"/>
      <c r="AS15" s="41"/>
      <c r="AT15" s="28"/>
    </row>
    <row r="16" spans="1:49" x14ac:dyDescent="0.2">
      <c r="A16" s="29"/>
      <c r="B16" s="30"/>
      <c r="C16" s="96"/>
      <c r="D16" s="115"/>
      <c r="E16" s="115"/>
      <c r="F16" s="104"/>
      <c r="G16" s="104"/>
      <c r="H16" s="104"/>
      <c r="I16" s="104"/>
      <c r="J16" s="104"/>
      <c r="K16" s="104"/>
      <c r="L16" s="104"/>
      <c r="M16" s="104"/>
      <c r="N16" s="104"/>
      <c r="O16" s="104"/>
      <c r="P16" s="104"/>
      <c r="Q16" s="104"/>
      <c r="R16" s="104"/>
      <c r="S16" s="104"/>
      <c r="T16" s="104"/>
      <c r="U16" s="104"/>
      <c r="V16" s="104"/>
      <c r="W16" s="105"/>
      <c r="X16" s="107" t="s">
        <v>104</v>
      </c>
      <c r="Y16" s="108"/>
      <c r="Z16" s="81">
        <v>0</v>
      </c>
      <c r="AA16" s="82"/>
      <c r="AB16" s="82"/>
      <c r="AC16" s="82"/>
      <c r="AD16" s="82"/>
      <c r="AE16" s="82"/>
      <c r="AF16" s="82"/>
      <c r="AG16" s="82"/>
      <c r="AH16" s="82"/>
      <c r="AI16" s="82"/>
      <c r="AJ16" s="94"/>
      <c r="AK16" s="106"/>
      <c r="AL16" s="39"/>
      <c r="AM16" s="40"/>
      <c r="AN16" s="40"/>
      <c r="AO16" s="40"/>
      <c r="AP16" s="40"/>
      <c r="AQ16" s="40"/>
      <c r="AR16" s="40"/>
      <c r="AS16" s="41"/>
      <c r="AT16" s="28"/>
    </row>
    <row r="17" spans="1:48" ht="15" customHeight="1" x14ac:dyDescent="0.2">
      <c r="A17" s="29"/>
      <c r="B17" s="29"/>
      <c r="C17" s="109" t="s">
        <v>51</v>
      </c>
      <c r="D17" s="97"/>
      <c r="E17" s="97"/>
      <c r="F17" s="68" t="s">
        <v>114</v>
      </c>
      <c r="G17" s="68"/>
      <c r="H17" s="68"/>
      <c r="I17" s="68"/>
      <c r="J17" s="68"/>
      <c r="K17" s="68"/>
      <c r="L17" s="68"/>
      <c r="M17" s="68"/>
      <c r="N17" s="68"/>
      <c r="O17" s="68"/>
      <c r="P17" s="68"/>
      <c r="Q17" s="68"/>
      <c r="R17" s="68"/>
      <c r="S17" s="68"/>
      <c r="T17" s="68"/>
      <c r="U17" s="68"/>
      <c r="V17" s="68"/>
      <c r="W17" s="68"/>
      <c r="X17" s="68"/>
      <c r="Y17" s="68"/>
      <c r="Z17" s="68"/>
      <c r="AA17" s="68"/>
      <c r="AB17" s="68"/>
      <c r="AC17" s="38"/>
      <c r="AD17" s="74"/>
      <c r="AE17" s="74"/>
      <c r="AF17" s="86"/>
      <c r="AG17" s="86"/>
      <c r="AH17" s="112"/>
      <c r="AI17" s="112"/>
      <c r="AJ17" s="113" t="s">
        <v>105</v>
      </c>
      <c r="AK17" s="114"/>
      <c r="AL17" s="69">
        <f>SUM(Z15:AI16)</f>
        <v>0</v>
      </c>
      <c r="AM17" s="70"/>
      <c r="AN17" s="70"/>
      <c r="AO17" s="70"/>
      <c r="AP17" s="70"/>
      <c r="AQ17" s="70"/>
      <c r="AR17" s="70"/>
      <c r="AS17" s="71"/>
      <c r="AT17" s="28"/>
    </row>
    <row r="18" spans="1:48" ht="15" customHeight="1" x14ac:dyDescent="0.2">
      <c r="A18" s="64"/>
      <c r="B18" s="64"/>
      <c r="C18" s="115">
        <v>8</v>
      </c>
      <c r="D18" s="115"/>
      <c r="E18" s="115"/>
      <c r="F18" s="68" t="s">
        <v>108</v>
      </c>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76">
        <v>8</v>
      </c>
      <c r="AK18" s="77"/>
      <c r="AL18" s="81">
        <f>[1]Summary!$F$13</f>
        <v>0</v>
      </c>
      <c r="AM18" s="82"/>
      <c r="AN18" s="82"/>
      <c r="AO18" s="82"/>
      <c r="AP18" s="82"/>
      <c r="AQ18" s="82"/>
      <c r="AR18" s="82"/>
      <c r="AS18" s="83"/>
      <c r="AT18" s="28"/>
    </row>
    <row r="19" spans="1:48" ht="15" customHeight="1" x14ac:dyDescent="0.2">
      <c r="A19" s="88"/>
      <c r="B19" s="89"/>
      <c r="C19" s="110">
        <v>9</v>
      </c>
      <c r="D19" s="111"/>
      <c r="E19" s="111"/>
      <c r="F19" s="72" t="s">
        <v>107</v>
      </c>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6">
        <v>9</v>
      </c>
      <c r="AK19" s="77"/>
      <c r="AL19" s="81">
        <f>SUM(AL4:AS18)</f>
        <v>98919</v>
      </c>
      <c r="AM19" s="82"/>
      <c r="AN19" s="82"/>
      <c r="AO19" s="82"/>
      <c r="AP19" s="82"/>
      <c r="AQ19" s="82"/>
      <c r="AR19" s="82"/>
      <c r="AS19" s="83"/>
      <c r="AT19" s="28"/>
    </row>
    <row r="20" spans="1:48" x14ac:dyDescent="0.2">
      <c r="A20" s="153" t="s">
        <v>168</v>
      </c>
      <c r="B20" s="154"/>
      <c r="C20" s="66">
        <v>10</v>
      </c>
      <c r="D20" s="67"/>
      <c r="E20" s="67"/>
      <c r="F20" s="78" t="s">
        <v>169</v>
      </c>
      <c r="G20" s="78"/>
      <c r="H20" s="78"/>
      <c r="I20" s="78"/>
      <c r="J20" s="78"/>
      <c r="K20" s="78"/>
      <c r="L20" s="78"/>
      <c r="M20" s="78"/>
      <c r="N20" s="78"/>
      <c r="O20" s="78"/>
      <c r="P20" s="78"/>
      <c r="Q20" s="78"/>
      <c r="R20" s="78"/>
      <c r="S20" s="78"/>
      <c r="T20" s="78"/>
      <c r="U20" s="78"/>
      <c r="V20" s="78"/>
      <c r="W20" s="78"/>
      <c r="X20" s="78"/>
      <c r="Y20" s="42" t="s">
        <v>170</v>
      </c>
      <c r="Z20" s="42" t="s">
        <v>170</v>
      </c>
      <c r="AA20" s="79" t="s">
        <v>170</v>
      </c>
      <c r="AB20" s="79"/>
      <c r="AC20" s="42" t="s">
        <v>170</v>
      </c>
      <c r="AD20" s="80" t="s">
        <v>170</v>
      </c>
      <c r="AE20" s="80"/>
      <c r="AF20" s="80" t="s">
        <v>170</v>
      </c>
      <c r="AG20" s="80"/>
      <c r="AH20" s="90" t="s">
        <v>170</v>
      </c>
      <c r="AI20" s="91"/>
      <c r="AJ20" s="76">
        <v>10</v>
      </c>
      <c r="AK20" s="77"/>
      <c r="AL20" s="81">
        <v>0</v>
      </c>
      <c r="AM20" s="82"/>
      <c r="AN20" s="82"/>
      <c r="AO20" s="82"/>
      <c r="AP20" s="82"/>
      <c r="AQ20" s="82"/>
      <c r="AR20" s="82"/>
      <c r="AS20" s="83"/>
      <c r="AT20" s="28"/>
    </row>
    <row r="21" spans="1:48" x14ac:dyDescent="0.2">
      <c r="A21" s="155"/>
      <c r="B21" s="156"/>
      <c r="C21" s="84">
        <v>11</v>
      </c>
      <c r="D21" s="85"/>
      <c r="E21" s="85"/>
      <c r="F21" s="86" t="s">
        <v>171</v>
      </c>
      <c r="G21" s="86"/>
      <c r="H21" s="86"/>
      <c r="I21" s="86"/>
      <c r="J21" s="86"/>
      <c r="K21" s="86"/>
      <c r="L21" s="86"/>
      <c r="M21" s="86"/>
      <c r="N21" s="86"/>
      <c r="O21" s="86"/>
      <c r="P21" s="86"/>
      <c r="Q21" s="86"/>
      <c r="R21" s="86"/>
      <c r="S21" s="86"/>
      <c r="T21" s="86"/>
      <c r="U21" s="86"/>
      <c r="V21" s="86"/>
      <c r="W21" s="86"/>
      <c r="X21" s="86"/>
      <c r="Y21" s="43" t="s">
        <v>170</v>
      </c>
      <c r="Z21" s="43" t="s">
        <v>170</v>
      </c>
      <c r="AA21" s="87" t="s">
        <v>170</v>
      </c>
      <c r="AB21" s="87"/>
      <c r="AC21" s="43" t="s">
        <v>170</v>
      </c>
      <c r="AD21" s="73" t="s">
        <v>170</v>
      </c>
      <c r="AE21" s="73"/>
      <c r="AF21" s="73" t="s">
        <v>170</v>
      </c>
      <c r="AG21" s="73"/>
      <c r="AH21" s="74" t="s">
        <v>170</v>
      </c>
      <c r="AI21" s="75"/>
      <c r="AJ21" s="76">
        <v>11</v>
      </c>
      <c r="AK21" s="77"/>
      <c r="AL21" s="81">
        <v>0</v>
      </c>
      <c r="AM21" s="82"/>
      <c r="AN21" s="82"/>
      <c r="AO21" s="82"/>
      <c r="AP21" s="82"/>
      <c r="AQ21" s="82"/>
      <c r="AR21" s="82"/>
      <c r="AS21" s="83"/>
      <c r="AT21" s="28"/>
    </row>
    <row r="22" spans="1:48" x14ac:dyDescent="0.2">
      <c r="A22" s="155"/>
      <c r="B22" s="156"/>
      <c r="C22" s="84">
        <v>12</v>
      </c>
      <c r="D22" s="85"/>
      <c r="E22" s="85"/>
      <c r="F22" s="86" t="s">
        <v>172</v>
      </c>
      <c r="G22" s="86"/>
      <c r="H22" s="86"/>
      <c r="I22" s="86"/>
      <c r="J22" s="86"/>
      <c r="K22" s="86"/>
      <c r="L22" s="86"/>
      <c r="M22" s="86"/>
      <c r="N22" s="86"/>
      <c r="O22" s="86"/>
      <c r="P22" s="86"/>
      <c r="Q22" s="86"/>
      <c r="R22" s="86"/>
      <c r="S22" s="86"/>
      <c r="T22" s="86"/>
      <c r="U22" s="86"/>
      <c r="V22" s="86"/>
      <c r="W22" s="86"/>
      <c r="X22" s="86"/>
      <c r="Y22" s="43" t="s">
        <v>170</v>
      </c>
      <c r="Z22" s="43" t="s">
        <v>170</v>
      </c>
      <c r="AA22" s="87" t="s">
        <v>170</v>
      </c>
      <c r="AB22" s="87"/>
      <c r="AC22" s="43" t="s">
        <v>170</v>
      </c>
      <c r="AD22" s="73" t="s">
        <v>170</v>
      </c>
      <c r="AE22" s="73"/>
      <c r="AF22" s="73" t="s">
        <v>170</v>
      </c>
      <c r="AG22" s="73"/>
      <c r="AH22" s="74" t="s">
        <v>170</v>
      </c>
      <c r="AI22" s="75"/>
      <c r="AJ22" s="76">
        <v>12</v>
      </c>
      <c r="AK22" s="77"/>
      <c r="AL22" s="81">
        <v>0</v>
      </c>
      <c r="AM22" s="82"/>
      <c r="AN22" s="82"/>
      <c r="AO22" s="82"/>
      <c r="AP22" s="82"/>
      <c r="AQ22" s="82"/>
      <c r="AR22" s="82"/>
      <c r="AS22" s="83"/>
      <c r="AT22" s="28"/>
    </row>
    <row r="23" spans="1:48" x14ac:dyDescent="0.2">
      <c r="A23" s="155"/>
      <c r="B23" s="156"/>
      <c r="C23" s="84">
        <v>13</v>
      </c>
      <c r="D23" s="85"/>
      <c r="E23" s="85"/>
      <c r="F23" s="86" t="s">
        <v>173</v>
      </c>
      <c r="G23" s="86"/>
      <c r="H23" s="86"/>
      <c r="I23" s="86"/>
      <c r="J23" s="86"/>
      <c r="K23" s="86"/>
      <c r="L23" s="86"/>
      <c r="M23" s="86"/>
      <c r="N23" s="86"/>
      <c r="O23" s="86"/>
      <c r="P23" s="86"/>
      <c r="Q23" s="86"/>
      <c r="R23" s="86"/>
      <c r="S23" s="86"/>
      <c r="T23" s="86"/>
      <c r="U23" s="86"/>
      <c r="V23" s="86"/>
      <c r="W23" s="86"/>
      <c r="X23" s="86"/>
      <c r="Y23" s="43" t="s">
        <v>170</v>
      </c>
      <c r="Z23" s="43" t="s">
        <v>170</v>
      </c>
      <c r="AA23" s="87" t="s">
        <v>170</v>
      </c>
      <c r="AB23" s="87"/>
      <c r="AC23" s="43" t="s">
        <v>170</v>
      </c>
      <c r="AD23" s="73" t="s">
        <v>170</v>
      </c>
      <c r="AE23" s="73"/>
      <c r="AF23" s="73" t="s">
        <v>170</v>
      </c>
      <c r="AG23" s="73"/>
      <c r="AH23" s="74" t="s">
        <v>170</v>
      </c>
      <c r="AI23" s="75"/>
      <c r="AJ23" s="76">
        <v>13</v>
      </c>
      <c r="AK23" s="77"/>
      <c r="AL23" s="81">
        <v>0</v>
      </c>
      <c r="AM23" s="82"/>
      <c r="AN23" s="82"/>
      <c r="AO23" s="82"/>
      <c r="AP23" s="82"/>
      <c r="AQ23" s="82"/>
      <c r="AR23" s="82"/>
      <c r="AS23" s="83"/>
      <c r="AT23" s="28"/>
    </row>
    <row r="24" spans="1:48" x14ac:dyDescent="0.2">
      <c r="A24" s="155"/>
      <c r="B24" s="156"/>
      <c r="C24" s="84">
        <v>14</v>
      </c>
      <c r="D24" s="85"/>
      <c r="E24" s="85"/>
      <c r="F24" s="86" t="s">
        <v>174</v>
      </c>
      <c r="G24" s="86"/>
      <c r="H24" s="86"/>
      <c r="I24" s="86"/>
      <c r="J24" s="86"/>
      <c r="K24" s="86"/>
      <c r="L24" s="86"/>
      <c r="M24" s="86"/>
      <c r="N24" s="86"/>
      <c r="O24" s="86"/>
      <c r="P24" s="86"/>
      <c r="Q24" s="86"/>
      <c r="R24" s="86"/>
      <c r="S24" s="86"/>
      <c r="T24" s="86"/>
      <c r="U24" s="86"/>
      <c r="V24" s="86"/>
      <c r="W24" s="86"/>
      <c r="X24" s="86"/>
      <c r="Y24" s="43" t="s">
        <v>170</v>
      </c>
      <c r="Z24" s="43" t="s">
        <v>170</v>
      </c>
      <c r="AA24" s="87" t="s">
        <v>170</v>
      </c>
      <c r="AB24" s="87"/>
      <c r="AC24" s="43" t="s">
        <v>170</v>
      </c>
      <c r="AD24" s="73" t="s">
        <v>170</v>
      </c>
      <c r="AE24" s="73"/>
      <c r="AF24" s="73" t="s">
        <v>170</v>
      </c>
      <c r="AG24" s="73"/>
      <c r="AH24" s="74" t="s">
        <v>170</v>
      </c>
      <c r="AI24" s="75"/>
      <c r="AJ24" s="76">
        <v>14</v>
      </c>
      <c r="AK24" s="77"/>
      <c r="AL24" s="81">
        <f>[1]Summary!$F$15*-1</f>
        <v>1930</v>
      </c>
      <c r="AM24" s="82"/>
      <c r="AN24" s="82"/>
      <c r="AO24" s="82"/>
      <c r="AP24" s="82"/>
      <c r="AQ24" s="82"/>
      <c r="AR24" s="82"/>
      <c r="AS24" s="83"/>
      <c r="AT24" s="28"/>
    </row>
    <row r="25" spans="1:48" x14ac:dyDescent="0.2">
      <c r="A25" s="155"/>
      <c r="B25" s="156"/>
      <c r="C25" s="84">
        <v>15</v>
      </c>
      <c r="D25" s="85"/>
      <c r="E25" s="85"/>
      <c r="F25" s="86" t="s">
        <v>175</v>
      </c>
      <c r="G25" s="86"/>
      <c r="H25" s="86"/>
      <c r="I25" s="86"/>
      <c r="J25" s="86"/>
      <c r="K25" s="86"/>
      <c r="L25" s="86"/>
      <c r="M25" s="86"/>
      <c r="N25" s="86"/>
      <c r="O25" s="86"/>
      <c r="P25" s="86"/>
      <c r="Q25" s="86"/>
      <c r="R25" s="86"/>
      <c r="S25" s="86"/>
      <c r="T25" s="86"/>
      <c r="U25" s="86"/>
      <c r="V25" s="86"/>
      <c r="W25" s="86"/>
      <c r="X25" s="86"/>
      <c r="Y25" s="43" t="s">
        <v>170</v>
      </c>
      <c r="Z25" s="43" t="s">
        <v>170</v>
      </c>
      <c r="AA25" s="87" t="s">
        <v>170</v>
      </c>
      <c r="AB25" s="87"/>
      <c r="AC25" s="43" t="s">
        <v>170</v>
      </c>
      <c r="AD25" s="73" t="s">
        <v>170</v>
      </c>
      <c r="AE25" s="73"/>
      <c r="AF25" s="73" t="s">
        <v>170</v>
      </c>
      <c r="AG25" s="73"/>
      <c r="AH25" s="74" t="s">
        <v>170</v>
      </c>
      <c r="AI25" s="75"/>
      <c r="AJ25" s="76">
        <v>15</v>
      </c>
      <c r="AK25" s="77"/>
      <c r="AL25" s="81">
        <f>[1]Summary!$F$16*-1</f>
        <v>513</v>
      </c>
      <c r="AM25" s="82"/>
      <c r="AN25" s="82"/>
      <c r="AO25" s="82"/>
      <c r="AP25" s="82"/>
      <c r="AQ25" s="82"/>
      <c r="AR25" s="82"/>
      <c r="AS25" s="83"/>
      <c r="AT25" s="28"/>
    </row>
    <row r="26" spans="1:48" x14ac:dyDescent="0.2">
      <c r="A26" s="155"/>
      <c r="B26" s="156"/>
      <c r="C26" s="84">
        <v>16</v>
      </c>
      <c r="D26" s="85"/>
      <c r="E26" s="85"/>
      <c r="F26" s="86" t="s">
        <v>176</v>
      </c>
      <c r="G26" s="86"/>
      <c r="H26" s="86"/>
      <c r="I26" s="86"/>
      <c r="J26" s="86"/>
      <c r="K26" s="86"/>
      <c r="L26" s="86"/>
      <c r="M26" s="86"/>
      <c r="N26" s="86"/>
      <c r="O26" s="86"/>
      <c r="P26" s="86"/>
      <c r="Q26" s="86"/>
      <c r="R26" s="86"/>
      <c r="S26" s="86"/>
      <c r="T26" s="86"/>
      <c r="U26" s="86"/>
      <c r="V26" s="86"/>
      <c r="W26" s="86"/>
      <c r="X26" s="86"/>
      <c r="Y26" s="43" t="s">
        <v>170</v>
      </c>
      <c r="Z26" s="43" t="s">
        <v>170</v>
      </c>
      <c r="AA26" s="87" t="s">
        <v>170</v>
      </c>
      <c r="AB26" s="87"/>
      <c r="AC26" s="43" t="s">
        <v>170</v>
      </c>
      <c r="AD26" s="73" t="s">
        <v>170</v>
      </c>
      <c r="AE26" s="73"/>
      <c r="AF26" s="73" t="s">
        <v>170</v>
      </c>
      <c r="AG26" s="73"/>
      <c r="AH26" s="74" t="s">
        <v>170</v>
      </c>
      <c r="AI26" s="75"/>
      <c r="AJ26" s="76">
        <v>16</v>
      </c>
      <c r="AK26" s="77"/>
      <c r="AL26" s="81">
        <f>[1]Summary!$F$29*-1</f>
        <v>111703</v>
      </c>
      <c r="AM26" s="82"/>
      <c r="AN26" s="82"/>
      <c r="AO26" s="82"/>
      <c r="AP26" s="82"/>
      <c r="AQ26" s="82"/>
      <c r="AR26" s="82"/>
      <c r="AS26" s="83"/>
      <c r="AT26" s="28"/>
    </row>
    <row r="27" spans="1:48" x14ac:dyDescent="0.2">
      <c r="A27" s="157"/>
      <c r="B27" s="158"/>
      <c r="C27" s="149">
        <v>17</v>
      </c>
      <c r="D27" s="150"/>
      <c r="E27" s="150"/>
      <c r="F27" s="159" t="s">
        <v>177</v>
      </c>
      <c r="G27" s="159"/>
      <c r="H27" s="159"/>
      <c r="I27" s="159"/>
      <c r="J27" s="159"/>
      <c r="K27" s="159"/>
      <c r="L27" s="159"/>
      <c r="M27" s="159"/>
      <c r="N27" s="159"/>
      <c r="O27" s="159"/>
      <c r="P27" s="159"/>
      <c r="Q27" s="159"/>
      <c r="R27" s="159"/>
      <c r="S27" s="159"/>
      <c r="T27" s="159"/>
      <c r="U27" s="159"/>
      <c r="V27" s="159"/>
      <c r="W27" s="159"/>
      <c r="X27" s="159"/>
      <c r="Y27" s="44" t="s">
        <v>170</v>
      </c>
      <c r="Z27" s="44" t="s">
        <v>170</v>
      </c>
      <c r="AA27" s="152" t="s">
        <v>170</v>
      </c>
      <c r="AB27" s="152"/>
      <c r="AC27" s="44" t="s">
        <v>170</v>
      </c>
      <c r="AD27" s="160" t="s">
        <v>170</v>
      </c>
      <c r="AE27" s="160"/>
      <c r="AF27" s="160" t="s">
        <v>170</v>
      </c>
      <c r="AG27" s="160"/>
      <c r="AH27" s="161"/>
      <c r="AI27" s="162"/>
      <c r="AJ27" s="76">
        <v>17</v>
      </c>
      <c r="AK27" s="77"/>
      <c r="AL27" s="81">
        <f>SUM(AL20:AS26)</f>
        <v>114146</v>
      </c>
      <c r="AM27" s="82"/>
      <c r="AN27" s="82"/>
      <c r="AO27" s="82"/>
      <c r="AP27" s="82"/>
      <c r="AQ27" s="82"/>
      <c r="AR27" s="82"/>
      <c r="AS27" s="83"/>
      <c r="AT27" s="28"/>
    </row>
    <row r="28" spans="1:48" x14ac:dyDescent="0.2">
      <c r="A28" s="153" t="s">
        <v>178</v>
      </c>
      <c r="B28" s="154"/>
      <c r="C28" s="66">
        <v>18</v>
      </c>
      <c r="D28" s="67"/>
      <c r="E28" s="67"/>
      <c r="F28" s="78" t="s">
        <v>179</v>
      </c>
      <c r="G28" s="78"/>
      <c r="H28" s="78"/>
      <c r="I28" s="78"/>
      <c r="J28" s="78"/>
      <c r="K28" s="78"/>
      <c r="L28" s="78"/>
      <c r="M28" s="78"/>
      <c r="N28" s="78"/>
      <c r="O28" s="78"/>
      <c r="P28" s="78"/>
      <c r="Q28" s="78"/>
      <c r="R28" s="78"/>
      <c r="S28" s="78"/>
      <c r="T28" s="78"/>
      <c r="U28" s="78"/>
      <c r="V28" s="78"/>
      <c r="W28" s="78"/>
      <c r="X28" s="78"/>
      <c r="Y28" s="42" t="s">
        <v>170</v>
      </c>
      <c r="Z28" s="42" t="s">
        <v>170</v>
      </c>
      <c r="AA28" s="79" t="s">
        <v>170</v>
      </c>
      <c r="AB28" s="79"/>
      <c r="AC28" s="42" t="s">
        <v>170</v>
      </c>
      <c r="AD28" s="80" t="s">
        <v>170</v>
      </c>
      <c r="AE28" s="80"/>
      <c r="AF28" s="80" t="s">
        <v>170</v>
      </c>
      <c r="AG28" s="80"/>
      <c r="AH28" s="90" t="s">
        <v>170</v>
      </c>
      <c r="AI28" s="91"/>
      <c r="AJ28" s="76">
        <v>18</v>
      </c>
      <c r="AK28" s="77"/>
      <c r="AL28" s="101">
        <f>AL19-AL27</f>
        <v>-15227</v>
      </c>
      <c r="AM28" s="102"/>
      <c r="AN28" s="102"/>
      <c r="AO28" s="102"/>
      <c r="AP28" s="102"/>
      <c r="AQ28" s="102"/>
      <c r="AR28" s="102"/>
      <c r="AS28" s="103"/>
      <c r="AT28" s="28"/>
    </row>
    <row r="29" spans="1:48" x14ac:dyDescent="0.2">
      <c r="A29" s="155"/>
      <c r="B29" s="156"/>
      <c r="C29" s="96">
        <v>19</v>
      </c>
      <c r="D29" s="115"/>
      <c r="E29" s="115"/>
      <c r="F29" s="68" t="s">
        <v>115</v>
      </c>
      <c r="G29" s="86"/>
      <c r="H29" s="86"/>
      <c r="I29" s="86"/>
      <c r="J29" s="86"/>
      <c r="K29" s="86"/>
      <c r="L29" s="86"/>
      <c r="M29" s="86"/>
      <c r="N29" s="86"/>
      <c r="O29" s="86"/>
      <c r="P29" s="86"/>
      <c r="Q29" s="86"/>
      <c r="R29" s="86"/>
      <c r="S29" s="86"/>
      <c r="T29" s="86"/>
      <c r="U29" s="86"/>
      <c r="V29" s="86"/>
      <c r="W29" s="86"/>
      <c r="X29" s="86"/>
      <c r="Y29" s="86"/>
      <c r="Z29" s="86"/>
      <c r="AA29" s="86"/>
      <c r="AB29" s="86"/>
      <c r="AC29" s="38" t="s">
        <v>170</v>
      </c>
      <c r="AD29" s="74" t="s">
        <v>170</v>
      </c>
      <c r="AE29" s="74"/>
      <c r="AF29" s="86" t="s">
        <v>170</v>
      </c>
      <c r="AG29" s="86"/>
      <c r="AH29" s="112" t="s">
        <v>170</v>
      </c>
      <c r="AI29" s="172"/>
      <c r="AJ29" s="76">
        <v>19</v>
      </c>
      <c r="AK29" s="77"/>
      <c r="AL29" s="69">
        <f>'[1]Balance Sheet'!$B$69</f>
        <v>121378.49000000139</v>
      </c>
      <c r="AM29" s="70"/>
      <c r="AN29" s="70"/>
      <c r="AO29" s="70"/>
      <c r="AP29" s="70"/>
      <c r="AQ29" s="70"/>
      <c r="AR29" s="70"/>
      <c r="AS29" s="71"/>
      <c r="AT29" s="28"/>
    </row>
    <row r="30" spans="1:48" x14ac:dyDescent="0.2">
      <c r="A30" s="155"/>
      <c r="B30" s="156"/>
      <c r="C30" s="84">
        <v>20</v>
      </c>
      <c r="D30" s="85"/>
      <c r="E30" s="85"/>
      <c r="F30" s="86" t="s">
        <v>180</v>
      </c>
      <c r="G30" s="86"/>
      <c r="H30" s="86"/>
      <c r="I30" s="86"/>
      <c r="J30" s="86"/>
      <c r="K30" s="86"/>
      <c r="L30" s="86"/>
      <c r="M30" s="86"/>
      <c r="N30" s="86"/>
      <c r="O30" s="86"/>
      <c r="P30" s="86"/>
      <c r="Q30" s="86"/>
      <c r="R30" s="86"/>
      <c r="S30" s="86"/>
      <c r="T30" s="86"/>
      <c r="U30" s="86"/>
      <c r="V30" s="86"/>
      <c r="W30" s="86"/>
      <c r="X30" s="86"/>
      <c r="Y30" s="43" t="s">
        <v>170</v>
      </c>
      <c r="Z30" s="43" t="s">
        <v>170</v>
      </c>
      <c r="AA30" s="87" t="s">
        <v>170</v>
      </c>
      <c r="AB30" s="87"/>
      <c r="AC30" s="43" t="s">
        <v>170</v>
      </c>
      <c r="AD30" s="73" t="s">
        <v>170</v>
      </c>
      <c r="AE30" s="73"/>
      <c r="AF30" s="73" t="s">
        <v>170</v>
      </c>
      <c r="AG30" s="73"/>
      <c r="AH30" s="74"/>
      <c r="AI30" s="75"/>
      <c r="AJ30" s="76">
        <v>20</v>
      </c>
      <c r="AK30" s="77"/>
      <c r="AL30" s="81">
        <f>[1]Summary!$F$36+1</f>
        <v>-5274</v>
      </c>
      <c r="AM30" s="82"/>
      <c r="AN30" s="82"/>
      <c r="AO30" s="82"/>
      <c r="AP30" s="82"/>
      <c r="AQ30" s="82"/>
      <c r="AR30" s="82"/>
      <c r="AS30" s="83"/>
      <c r="AT30" s="28"/>
      <c r="AV30" s="5" t="s">
        <v>188</v>
      </c>
    </row>
    <row r="31" spans="1:48" x14ac:dyDescent="0.2">
      <c r="A31" s="157"/>
      <c r="B31" s="158"/>
      <c r="C31" s="149">
        <v>21</v>
      </c>
      <c r="D31" s="150"/>
      <c r="E31" s="150"/>
      <c r="F31" s="151" t="s">
        <v>181</v>
      </c>
      <c r="G31" s="151"/>
      <c r="H31" s="151"/>
      <c r="I31" s="151"/>
      <c r="J31" s="151"/>
      <c r="K31" s="151"/>
      <c r="L31" s="151"/>
      <c r="M31" s="151"/>
      <c r="N31" s="151"/>
      <c r="O31" s="151"/>
      <c r="P31" s="151"/>
      <c r="Q31" s="151"/>
      <c r="R31" s="151"/>
      <c r="S31" s="151"/>
      <c r="T31" s="151"/>
      <c r="U31" s="151"/>
      <c r="V31" s="151"/>
      <c r="W31" s="151"/>
      <c r="X31" s="151"/>
      <c r="Y31" s="44" t="s">
        <v>170</v>
      </c>
      <c r="Z31" s="44" t="s">
        <v>170</v>
      </c>
      <c r="AA31" s="152" t="s">
        <v>170</v>
      </c>
      <c r="AB31" s="152"/>
      <c r="AC31" s="44" t="s">
        <v>170</v>
      </c>
      <c r="AD31" s="160" t="s">
        <v>170</v>
      </c>
      <c r="AE31" s="160"/>
      <c r="AF31" s="160" t="s">
        <v>170</v>
      </c>
      <c r="AG31" s="160"/>
      <c r="AH31" s="161"/>
      <c r="AI31" s="162"/>
      <c r="AJ31" s="76">
        <v>21</v>
      </c>
      <c r="AK31" s="77"/>
      <c r="AL31" s="81">
        <f>SUM(AL28:AS30)</f>
        <v>100877.49000000139</v>
      </c>
      <c r="AM31" s="82"/>
      <c r="AN31" s="82"/>
      <c r="AO31" s="82"/>
      <c r="AP31" s="82"/>
      <c r="AQ31" s="82"/>
      <c r="AR31" s="82"/>
      <c r="AS31" s="83"/>
      <c r="AT31" s="28"/>
    </row>
    <row r="32" spans="1:48" x14ac:dyDescent="0.2">
      <c r="A32" s="117" t="s">
        <v>182</v>
      </c>
      <c r="B32" s="117"/>
      <c r="C32" s="117"/>
      <c r="D32" s="117"/>
      <c r="E32" s="163" t="s">
        <v>183</v>
      </c>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4"/>
      <c r="AT32" s="28"/>
    </row>
    <row r="33" spans="1:49" ht="19.5" customHeight="1" x14ac:dyDescent="0.2">
      <c r="A33" s="88"/>
      <c r="B33" s="89"/>
      <c r="C33" s="169"/>
      <c r="D33" s="170"/>
      <c r="E33" s="170"/>
      <c r="F33" s="72"/>
      <c r="G33" s="72"/>
      <c r="H33" s="72"/>
      <c r="I33" s="72"/>
      <c r="J33" s="72"/>
      <c r="K33" s="72"/>
      <c r="L33" s="72"/>
      <c r="M33" s="72"/>
      <c r="N33" s="72"/>
      <c r="O33" s="72"/>
      <c r="P33" s="72"/>
      <c r="Q33" s="72"/>
      <c r="R33" s="72"/>
      <c r="S33" s="72"/>
      <c r="T33" s="72"/>
      <c r="U33" s="72"/>
      <c r="V33" s="72"/>
      <c r="W33" s="72"/>
      <c r="X33" s="72"/>
      <c r="Y33" s="72"/>
      <c r="Z33" s="72"/>
      <c r="AA33" s="72"/>
      <c r="AB33" s="165" t="s">
        <v>184</v>
      </c>
      <c r="AC33" s="166"/>
      <c r="AD33" s="166"/>
      <c r="AE33" s="166"/>
      <c r="AF33" s="166"/>
      <c r="AG33" s="166"/>
      <c r="AH33" s="166"/>
      <c r="AI33" s="166"/>
      <c r="AJ33" s="166"/>
      <c r="AK33" s="167"/>
      <c r="AL33" s="168" t="s">
        <v>185</v>
      </c>
      <c r="AM33" s="119"/>
      <c r="AN33" s="119"/>
      <c r="AO33" s="119"/>
      <c r="AP33" s="119"/>
      <c r="AQ33" s="119"/>
      <c r="AR33" s="119"/>
      <c r="AS33" s="120"/>
      <c r="AT33" s="28"/>
      <c r="AV33" s="5" t="s">
        <v>152</v>
      </c>
      <c r="AW33" s="45">
        <f>AL19</f>
        <v>98919</v>
      </c>
    </row>
    <row r="34" spans="1:49" x14ac:dyDescent="0.2">
      <c r="A34" s="88"/>
      <c r="B34" s="89"/>
      <c r="C34" s="66">
        <v>22</v>
      </c>
      <c r="D34" s="67"/>
      <c r="E34" s="67"/>
      <c r="F34" s="72" t="s">
        <v>116</v>
      </c>
      <c r="G34" s="72"/>
      <c r="H34" s="72"/>
      <c r="I34" s="72"/>
      <c r="J34" s="72"/>
      <c r="K34" s="72"/>
      <c r="L34" s="72"/>
      <c r="M34" s="72"/>
      <c r="N34" s="72"/>
      <c r="O34" s="72"/>
      <c r="P34" s="72"/>
      <c r="Q34" s="72"/>
      <c r="R34" s="72"/>
      <c r="S34" s="72"/>
      <c r="T34" s="72"/>
      <c r="U34" s="72"/>
      <c r="V34" s="72"/>
      <c r="W34" s="72"/>
      <c r="X34" s="72"/>
      <c r="Y34" s="72"/>
      <c r="Z34" s="72"/>
      <c r="AA34" s="72"/>
      <c r="AB34" s="81">
        <f>'[1]Balance Sheet'!$B29</f>
        <v>93098.490000001388</v>
      </c>
      <c r="AC34" s="82"/>
      <c r="AD34" s="82"/>
      <c r="AE34" s="82"/>
      <c r="AF34" s="82"/>
      <c r="AG34" s="82"/>
      <c r="AH34" s="82"/>
      <c r="AI34" s="82"/>
      <c r="AJ34" s="82"/>
      <c r="AK34" s="133"/>
      <c r="AL34" s="76">
        <v>22</v>
      </c>
      <c r="AM34" s="77"/>
      <c r="AN34" s="81">
        <f>'[1]Balance Sheet'!$D29</f>
        <v>77872.320000001375</v>
      </c>
      <c r="AO34" s="82"/>
      <c r="AP34" s="82"/>
      <c r="AQ34" s="82"/>
      <c r="AR34" s="82"/>
      <c r="AS34" s="83"/>
      <c r="AT34" s="28"/>
      <c r="AU34" s="45"/>
      <c r="AV34" s="5" t="s">
        <v>153</v>
      </c>
      <c r="AW34" s="45">
        <f>'Part III-Expenses'!E57</f>
        <v>114145.62</v>
      </c>
    </row>
    <row r="35" spans="1:49" x14ac:dyDescent="0.2">
      <c r="A35" s="88"/>
      <c r="B35" s="89"/>
      <c r="C35" s="66">
        <v>23</v>
      </c>
      <c r="D35" s="67"/>
      <c r="E35" s="67"/>
      <c r="F35" s="72" t="s">
        <v>117</v>
      </c>
      <c r="G35" s="72"/>
      <c r="H35" s="72"/>
      <c r="I35" s="72"/>
      <c r="J35" s="72"/>
      <c r="K35" s="72"/>
      <c r="L35" s="72"/>
      <c r="M35" s="72"/>
      <c r="N35" s="72"/>
      <c r="O35" s="72"/>
      <c r="P35" s="72"/>
      <c r="Q35" s="72"/>
      <c r="R35" s="72"/>
      <c r="S35" s="72"/>
      <c r="T35" s="72"/>
      <c r="U35" s="72"/>
      <c r="V35" s="72"/>
      <c r="W35" s="72"/>
      <c r="X35" s="72"/>
      <c r="Y35" s="72"/>
      <c r="Z35" s="72"/>
      <c r="AA35" s="72"/>
      <c r="AB35" s="81">
        <f>'[1]Balance Sheet'!$B30</f>
        <v>25430</v>
      </c>
      <c r="AC35" s="82"/>
      <c r="AD35" s="82"/>
      <c r="AE35" s="82"/>
      <c r="AF35" s="82"/>
      <c r="AG35" s="82"/>
      <c r="AH35" s="82"/>
      <c r="AI35" s="82"/>
      <c r="AJ35" s="82"/>
      <c r="AK35" s="133"/>
      <c r="AL35" s="76">
        <v>23</v>
      </c>
      <c r="AM35" s="77"/>
      <c r="AN35" s="81">
        <f>'[1]Balance Sheet'!$D30</f>
        <v>20830</v>
      </c>
      <c r="AO35" s="82"/>
      <c r="AP35" s="82"/>
      <c r="AQ35" s="82"/>
      <c r="AR35" s="82"/>
      <c r="AS35" s="83"/>
      <c r="AT35" s="28"/>
      <c r="AU35" s="45"/>
      <c r="AV35" s="5" t="s">
        <v>154</v>
      </c>
      <c r="AW35" s="45">
        <f>AW33-AW34</f>
        <v>-15226.619999999995</v>
      </c>
    </row>
    <row r="36" spans="1:49" x14ac:dyDescent="0.2">
      <c r="A36" s="88"/>
      <c r="B36" s="89"/>
      <c r="C36" s="66">
        <v>24</v>
      </c>
      <c r="D36" s="67"/>
      <c r="E36" s="67"/>
      <c r="F36" s="72" t="s">
        <v>118</v>
      </c>
      <c r="G36" s="72"/>
      <c r="H36" s="72"/>
      <c r="I36" s="72"/>
      <c r="J36" s="72"/>
      <c r="K36" s="72"/>
      <c r="L36" s="72"/>
      <c r="M36" s="72"/>
      <c r="N36" s="72"/>
      <c r="O36" s="72"/>
      <c r="P36" s="72"/>
      <c r="Q36" s="72"/>
      <c r="R36" s="72"/>
      <c r="S36" s="72"/>
      <c r="T36" s="72"/>
      <c r="U36" s="72"/>
      <c r="V36" s="72"/>
      <c r="W36" s="72"/>
      <c r="X36" s="72"/>
      <c r="Y36" s="72"/>
      <c r="Z36" s="72"/>
      <c r="AA36" s="72"/>
      <c r="AB36" s="81">
        <f>'[1]Balance Sheet'!$B31</f>
        <v>2850</v>
      </c>
      <c r="AC36" s="82"/>
      <c r="AD36" s="82"/>
      <c r="AE36" s="82"/>
      <c r="AF36" s="82"/>
      <c r="AG36" s="82"/>
      <c r="AH36" s="82"/>
      <c r="AI36" s="82"/>
      <c r="AJ36" s="82"/>
      <c r="AK36" s="133"/>
      <c r="AL36" s="76">
        <v>24</v>
      </c>
      <c r="AM36" s="77"/>
      <c r="AN36" s="81">
        <f>'[1]Balance Sheet'!$D31</f>
        <v>2175</v>
      </c>
      <c r="AO36" s="82"/>
      <c r="AP36" s="82"/>
      <c r="AQ36" s="82"/>
      <c r="AR36" s="82"/>
      <c r="AS36" s="83"/>
      <c r="AT36" s="28"/>
      <c r="AU36" s="45"/>
    </row>
    <row r="37" spans="1:49" x14ac:dyDescent="0.2">
      <c r="A37" s="88"/>
      <c r="B37" s="89"/>
      <c r="C37" s="66">
        <v>25</v>
      </c>
      <c r="D37" s="67"/>
      <c r="E37" s="67"/>
      <c r="F37" s="72" t="s">
        <v>119</v>
      </c>
      <c r="G37" s="72"/>
      <c r="H37" s="72"/>
      <c r="I37" s="72"/>
      <c r="J37" s="72"/>
      <c r="K37" s="72"/>
      <c r="L37" s="72"/>
      <c r="M37" s="72"/>
      <c r="N37" s="72"/>
      <c r="O37" s="72"/>
      <c r="P37" s="72"/>
      <c r="Q37" s="72"/>
      <c r="R37" s="72"/>
      <c r="S37" s="72"/>
      <c r="T37" s="72"/>
      <c r="U37" s="72"/>
      <c r="V37" s="72"/>
      <c r="W37" s="72"/>
      <c r="X37" s="72"/>
      <c r="Y37" s="72"/>
      <c r="Z37" s="72"/>
      <c r="AA37" s="72"/>
      <c r="AB37" s="81">
        <f>SUM(AB34:AK36)</f>
        <v>121378.49000000139</v>
      </c>
      <c r="AC37" s="82"/>
      <c r="AD37" s="82"/>
      <c r="AE37" s="82"/>
      <c r="AF37" s="82"/>
      <c r="AG37" s="82"/>
      <c r="AH37" s="82"/>
      <c r="AI37" s="82"/>
      <c r="AJ37" s="82"/>
      <c r="AK37" s="133"/>
      <c r="AL37" s="76">
        <v>25</v>
      </c>
      <c r="AM37" s="77"/>
      <c r="AN37" s="81">
        <f>SUM(AN34:AS36)</f>
        <v>100877.32000000137</v>
      </c>
      <c r="AO37" s="82"/>
      <c r="AP37" s="82"/>
      <c r="AQ37" s="82"/>
      <c r="AR37" s="82"/>
      <c r="AS37" s="83"/>
      <c r="AT37" s="28"/>
      <c r="AU37" s="45"/>
      <c r="AV37" s="5" t="s">
        <v>155</v>
      </c>
      <c r="AW37" s="45">
        <f>AB39</f>
        <v>121378.49000000139</v>
      </c>
    </row>
    <row r="38" spans="1:49" x14ac:dyDescent="0.2">
      <c r="A38" s="88"/>
      <c r="B38" s="89"/>
      <c r="C38" s="66">
        <v>26</v>
      </c>
      <c r="D38" s="67"/>
      <c r="E38" s="67"/>
      <c r="F38" s="72" t="s">
        <v>120</v>
      </c>
      <c r="G38" s="72"/>
      <c r="H38" s="72"/>
      <c r="I38" s="72"/>
      <c r="J38" s="72"/>
      <c r="K38" s="72"/>
      <c r="L38" s="72"/>
      <c r="M38" s="72"/>
      <c r="N38" s="72"/>
      <c r="O38" s="72"/>
      <c r="P38" s="72"/>
      <c r="Q38" s="72"/>
      <c r="R38" s="72"/>
      <c r="S38" s="72"/>
      <c r="T38" s="72"/>
      <c r="U38" s="72"/>
      <c r="V38" s="72"/>
      <c r="W38" s="72"/>
      <c r="X38" s="72"/>
      <c r="Y38" s="72"/>
      <c r="Z38" s="72"/>
      <c r="AA38" s="72"/>
      <c r="AB38" s="81">
        <v>0</v>
      </c>
      <c r="AC38" s="82"/>
      <c r="AD38" s="82"/>
      <c r="AE38" s="82"/>
      <c r="AF38" s="82"/>
      <c r="AG38" s="82"/>
      <c r="AH38" s="82"/>
      <c r="AI38" s="82"/>
      <c r="AJ38" s="82"/>
      <c r="AK38" s="133"/>
      <c r="AL38" s="76">
        <v>26</v>
      </c>
      <c r="AM38" s="77"/>
      <c r="AN38" s="81">
        <v>0</v>
      </c>
      <c r="AO38" s="82"/>
      <c r="AP38" s="82"/>
      <c r="AQ38" s="82"/>
      <c r="AR38" s="82"/>
      <c r="AS38" s="83"/>
      <c r="AT38" s="28"/>
      <c r="AU38" s="45"/>
      <c r="AV38" s="5" t="s">
        <v>156</v>
      </c>
      <c r="AW38" s="45">
        <f>SUM(AN35:AS36)-SUM(AB35:AK36)</f>
        <v>-5275</v>
      </c>
    </row>
    <row r="39" spans="1:49" x14ac:dyDescent="0.2">
      <c r="A39" s="64"/>
      <c r="B39" s="65"/>
      <c r="C39" s="66">
        <v>27</v>
      </c>
      <c r="D39" s="67"/>
      <c r="E39" s="67"/>
      <c r="F39" s="68" t="s">
        <v>121</v>
      </c>
      <c r="G39" s="68"/>
      <c r="H39" s="68"/>
      <c r="I39" s="68"/>
      <c r="J39" s="68"/>
      <c r="K39" s="68"/>
      <c r="L39" s="68"/>
      <c r="M39" s="68"/>
      <c r="N39" s="68"/>
      <c r="O39" s="68"/>
      <c r="P39" s="68"/>
      <c r="Q39" s="68"/>
      <c r="R39" s="68"/>
      <c r="S39" s="68"/>
      <c r="T39" s="68"/>
      <c r="U39" s="68"/>
      <c r="V39" s="68"/>
      <c r="W39" s="68"/>
      <c r="X39" s="68"/>
      <c r="Y39" s="68"/>
      <c r="Z39" s="68"/>
      <c r="AA39" s="68"/>
      <c r="AB39" s="144">
        <f>SUM(AB37:AK38)</f>
        <v>121378.49000000139</v>
      </c>
      <c r="AC39" s="145"/>
      <c r="AD39" s="145"/>
      <c r="AE39" s="145"/>
      <c r="AF39" s="145"/>
      <c r="AG39" s="145"/>
      <c r="AH39" s="145"/>
      <c r="AI39" s="145"/>
      <c r="AJ39" s="145"/>
      <c r="AK39" s="171"/>
      <c r="AL39" s="66">
        <v>27</v>
      </c>
      <c r="AM39" s="139"/>
      <c r="AN39" s="144">
        <f>SUM(AN37:AS38)</f>
        <v>100877.32000000137</v>
      </c>
      <c r="AO39" s="145"/>
      <c r="AP39" s="145"/>
      <c r="AQ39" s="145"/>
      <c r="AR39" s="145"/>
      <c r="AS39" s="83"/>
      <c r="AT39" s="28"/>
      <c r="AU39" s="45"/>
      <c r="AV39" s="5" t="s">
        <v>157</v>
      </c>
      <c r="AW39" s="45">
        <f>AW35+AW37+AW38</f>
        <v>100876.87000000139</v>
      </c>
    </row>
    <row r="40" spans="1:49" ht="10" customHeight="1" x14ac:dyDescent="0.2">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T40" s="47"/>
    </row>
    <row r="41" spans="1:49" x14ac:dyDescent="0.2">
      <c r="AT41" s="47"/>
    </row>
    <row r="42" spans="1:49" x14ac:dyDescent="0.2">
      <c r="AT42" s="47"/>
    </row>
    <row r="43" spans="1:49" x14ac:dyDescent="0.2">
      <c r="AT43" s="47"/>
    </row>
    <row r="44" spans="1:49" x14ac:dyDescent="0.2">
      <c r="AT44" s="47"/>
    </row>
    <row r="45" spans="1:49" x14ac:dyDescent="0.2">
      <c r="AT45" s="47"/>
    </row>
    <row r="46" spans="1:49" x14ac:dyDescent="0.2">
      <c r="AT46" s="47"/>
    </row>
    <row r="47" spans="1:49" x14ac:dyDescent="0.2">
      <c r="AT47" s="47"/>
    </row>
    <row r="48" spans="1:49" x14ac:dyDescent="0.2">
      <c r="AT48" s="47"/>
    </row>
    <row r="49" spans="46:46" x14ac:dyDescent="0.2">
      <c r="AT49" s="47"/>
    </row>
    <row r="50" spans="46:46" x14ac:dyDescent="0.2">
      <c r="AT50" s="47"/>
    </row>
    <row r="51" spans="46:46" x14ac:dyDescent="0.2">
      <c r="AT51" s="47"/>
    </row>
    <row r="52" spans="46:46" x14ac:dyDescent="0.2">
      <c r="AT52" s="47"/>
    </row>
    <row r="53" spans="46:46" x14ac:dyDescent="0.2">
      <c r="AT53" s="47"/>
    </row>
    <row r="54" spans="46:46" x14ac:dyDescent="0.2">
      <c r="AT54" s="47"/>
    </row>
    <row r="55" spans="46:46" x14ac:dyDescent="0.2">
      <c r="AT55" s="47"/>
    </row>
    <row r="56" spans="46:46" x14ac:dyDescent="0.2">
      <c r="AT56" s="47"/>
    </row>
    <row r="57" spans="46:46" x14ac:dyDescent="0.2">
      <c r="AT57" s="47"/>
    </row>
    <row r="58" spans="46:46" x14ac:dyDescent="0.2">
      <c r="AT58" s="47"/>
    </row>
    <row r="59" spans="46:46" x14ac:dyDescent="0.2">
      <c r="AT59" s="47"/>
    </row>
    <row r="60" spans="46:46" x14ac:dyDescent="0.2">
      <c r="AT60" s="47"/>
    </row>
    <row r="61" spans="46:46" x14ac:dyDescent="0.2">
      <c r="AT61" s="47"/>
    </row>
    <row r="62" spans="46:46" x14ac:dyDescent="0.2">
      <c r="AT62" s="47"/>
    </row>
    <row r="63" spans="46:46" x14ac:dyDescent="0.2">
      <c r="AT63" s="47"/>
    </row>
    <row r="64" spans="46:46" x14ac:dyDescent="0.2">
      <c r="AT64" s="47"/>
    </row>
    <row r="65" spans="46:46" x14ac:dyDescent="0.2">
      <c r="AT65" s="47"/>
    </row>
  </sheetData>
  <mergeCells count="222">
    <mergeCell ref="AB34:AK34"/>
    <mergeCell ref="AL34:AM34"/>
    <mergeCell ref="AN34:AS34"/>
    <mergeCell ref="AB35:AK35"/>
    <mergeCell ref="AL35:AM35"/>
    <mergeCell ref="AJ31:AK31"/>
    <mergeCell ref="AL31:AS31"/>
    <mergeCell ref="AL25:AS25"/>
    <mergeCell ref="F29:AB29"/>
    <mergeCell ref="AD29:AE29"/>
    <mergeCell ref="AH29:AI29"/>
    <mergeCell ref="AL26:AS26"/>
    <mergeCell ref="AL27:AS27"/>
    <mergeCell ref="F26:X26"/>
    <mergeCell ref="AA26:AB26"/>
    <mergeCell ref="AD26:AE26"/>
    <mergeCell ref="AF26:AG26"/>
    <mergeCell ref="AH26:AI26"/>
    <mergeCell ref="AL38:AM38"/>
    <mergeCell ref="AN38:AS38"/>
    <mergeCell ref="AB39:AK39"/>
    <mergeCell ref="AL39:AM39"/>
    <mergeCell ref="AN39:AS39"/>
    <mergeCell ref="AN35:AS35"/>
    <mergeCell ref="AB36:AK36"/>
    <mergeCell ref="AL36:AM36"/>
    <mergeCell ref="AN36:AS36"/>
    <mergeCell ref="AB37:AK37"/>
    <mergeCell ref="AL37:AM37"/>
    <mergeCell ref="AN37:AS37"/>
    <mergeCell ref="A36:B36"/>
    <mergeCell ref="C36:E36"/>
    <mergeCell ref="F36:AA36"/>
    <mergeCell ref="A37:B37"/>
    <mergeCell ref="C37:E37"/>
    <mergeCell ref="F37:AA37"/>
    <mergeCell ref="A38:B38"/>
    <mergeCell ref="C38:E38"/>
    <mergeCell ref="AB38:AK38"/>
    <mergeCell ref="A34:B34"/>
    <mergeCell ref="C34:E34"/>
    <mergeCell ref="F34:AA34"/>
    <mergeCell ref="A35:B35"/>
    <mergeCell ref="C35:E35"/>
    <mergeCell ref="F35:AA35"/>
    <mergeCell ref="AD31:AE31"/>
    <mergeCell ref="AF31:AG31"/>
    <mergeCell ref="AH31:AI31"/>
    <mergeCell ref="A32:D32"/>
    <mergeCell ref="E32:AS32"/>
    <mergeCell ref="AB33:AK33"/>
    <mergeCell ref="AL33:AS33"/>
    <mergeCell ref="A33:B33"/>
    <mergeCell ref="C33:E33"/>
    <mergeCell ref="F33:AA33"/>
    <mergeCell ref="A28:B31"/>
    <mergeCell ref="C28:E28"/>
    <mergeCell ref="F28:X28"/>
    <mergeCell ref="AA28:AB28"/>
    <mergeCell ref="AD28:AE28"/>
    <mergeCell ref="AF28:AG28"/>
    <mergeCell ref="AJ29:AK29"/>
    <mergeCell ref="C29:E29"/>
    <mergeCell ref="C30:E30"/>
    <mergeCell ref="F30:X30"/>
    <mergeCell ref="AA30:AB30"/>
    <mergeCell ref="AD30:AE30"/>
    <mergeCell ref="AF30:AG30"/>
    <mergeCell ref="AH30:AI30"/>
    <mergeCell ref="AJ30:AK30"/>
    <mergeCell ref="AF29:AG29"/>
    <mergeCell ref="AL30:AS30"/>
    <mergeCell ref="C31:E31"/>
    <mergeCell ref="F31:X31"/>
    <mergeCell ref="AA31:AB31"/>
    <mergeCell ref="A20:B27"/>
    <mergeCell ref="AH28:AI28"/>
    <mergeCell ref="AJ28:AK28"/>
    <mergeCell ref="C25:E25"/>
    <mergeCell ref="F25:X25"/>
    <mergeCell ref="AA25:AB25"/>
    <mergeCell ref="AD25:AE25"/>
    <mergeCell ref="AF25:AG25"/>
    <mergeCell ref="AH25:AI25"/>
    <mergeCell ref="AJ25:AK25"/>
    <mergeCell ref="AJ26:AK26"/>
    <mergeCell ref="AH22:AI22"/>
    <mergeCell ref="AJ22:AK22"/>
    <mergeCell ref="C27:E27"/>
    <mergeCell ref="F27:X27"/>
    <mergeCell ref="AA27:AB27"/>
    <mergeCell ref="AD27:AE27"/>
    <mergeCell ref="AF27:AG27"/>
    <mergeCell ref="AH27:AI27"/>
    <mergeCell ref="AJ27:AK27"/>
    <mergeCell ref="C26:E26"/>
    <mergeCell ref="AL22:AS22"/>
    <mergeCell ref="AF23:AG23"/>
    <mergeCell ref="AH23:AI23"/>
    <mergeCell ref="AJ23:AK23"/>
    <mergeCell ref="AL23:AS23"/>
    <mergeCell ref="C24:E24"/>
    <mergeCell ref="F24:X24"/>
    <mergeCell ref="AA24:AB24"/>
    <mergeCell ref="AD24:AE24"/>
    <mergeCell ref="AF24:AG24"/>
    <mergeCell ref="AH24:AI24"/>
    <mergeCell ref="C23:E23"/>
    <mergeCell ref="F23:X23"/>
    <mergeCell ref="AA23:AB23"/>
    <mergeCell ref="AD23:AE23"/>
    <mergeCell ref="AJ24:AK24"/>
    <mergeCell ref="AF10:AG10"/>
    <mergeCell ref="AH10:AI10"/>
    <mergeCell ref="AL4:AS4"/>
    <mergeCell ref="AJ5:AK5"/>
    <mergeCell ref="AL5:AS5"/>
    <mergeCell ref="AJ6:AK6"/>
    <mergeCell ref="AL6:AS6"/>
    <mergeCell ref="AJ7:AK7"/>
    <mergeCell ref="AL19:AS19"/>
    <mergeCell ref="AJ18:AK18"/>
    <mergeCell ref="AL18:AS18"/>
    <mergeCell ref="Z13:AI13"/>
    <mergeCell ref="AJ14:AK14"/>
    <mergeCell ref="AL7:AR7"/>
    <mergeCell ref="AL8:AR10"/>
    <mergeCell ref="AL11:AS14"/>
    <mergeCell ref="AJ11:AK11"/>
    <mergeCell ref="A3:D3"/>
    <mergeCell ref="E3:AS3"/>
    <mergeCell ref="A4:B10"/>
    <mergeCell ref="C4:E7"/>
    <mergeCell ref="F4:X7"/>
    <mergeCell ref="Y4:Y7"/>
    <mergeCell ref="Z4:Z7"/>
    <mergeCell ref="AA4:AB7"/>
    <mergeCell ref="AC4:AC7"/>
    <mergeCell ref="AD4:AE7"/>
    <mergeCell ref="C8:E9"/>
    <mergeCell ref="F8:W9"/>
    <mergeCell ref="X8:Y8"/>
    <mergeCell ref="Z8:AI8"/>
    <mergeCell ref="AJ8:AK9"/>
    <mergeCell ref="X9:Y9"/>
    <mergeCell ref="Z9:AI9"/>
    <mergeCell ref="AF4:AG7"/>
    <mergeCell ref="AH4:AI7"/>
    <mergeCell ref="AJ4:AK4"/>
    <mergeCell ref="AJ10:AK10"/>
    <mergeCell ref="C10:E10"/>
    <mergeCell ref="F10:AB10"/>
    <mergeCell ref="AD10:AE10"/>
    <mergeCell ref="C11:E11"/>
    <mergeCell ref="F11:W11"/>
    <mergeCell ref="X11:Y11"/>
    <mergeCell ref="Z11:AI11"/>
    <mergeCell ref="C19:E19"/>
    <mergeCell ref="AJ19:AK19"/>
    <mergeCell ref="C12:E12"/>
    <mergeCell ref="F12:W12"/>
    <mergeCell ref="X12:Y12"/>
    <mergeCell ref="F14:AB14"/>
    <mergeCell ref="AD14:AE14"/>
    <mergeCell ref="AF14:AG14"/>
    <mergeCell ref="AH14:AI14"/>
    <mergeCell ref="X15:Y15"/>
    <mergeCell ref="Z15:AI15"/>
    <mergeCell ref="AF17:AG17"/>
    <mergeCell ref="AH17:AI17"/>
    <mergeCell ref="AJ17:AK17"/>
    <mergeCell ref="C18:E18"/>
    <mergeCell ref="C15:E16"/>
    <mergeCell ref="C14:E14"/>
    <mergeCell ref="A19:B19"/>
    <mergeCell ref="AH20:AI20"/>
    <mergeCell ref="AJ20:AK20"/>
    <mergeCell ref="AL20:AS20"/>
    <mergeCell ref="C21:E21"/>
    <mergeCell ref="F21:X21"/>
    <mergeCell ref="AA21:AB21"/>
    <mergeCell ref="F38:AA38"/>
    <mergeCell ref="Z12:AI12"/>
    <mergeCell ref="AJ12:AK12"/>
    <mergeCell ref="C13:E13"/>
    <mergeCell ref="F13:W13"/>
    <mergeCell ref="X13:Y13"/>
    <mergeCell ref="AJ13:AK13"/>
    <mergeCell ref="AL28:AS28"/>
    <mergeCell ref="AL29:AS29"/>
    <mergeCell ref="F15:W16"/>
    <mergeCell ref="AJ15:AK16"/>
    <mergeCell ref="X16:Y16"/>
    <mergeCell ref="Z16:AI16"/>
    <mergeCell ref="C17:E17"/>
    <mergeCell ref="F17:AB17"/>
    <mergeCell ref="AD17:AE17"/>
    <mergeCell ref="AL24:AS24"/>
    <mergeCell ref="A39:B39"/>
    <mergeCell ref="C39:E39"/>
    <mergeCell ref="F39:AA39"/>
    <mergeCell ref="AL17:AS17"/>
    <mergeCell ref="F18:AB18"/>
    <mergeCell ref="AC18:AI18"/>
    <mergeCell ref="F19:AB19"/>
    <mergeCell ref="AC19:AI19"/>
    <mergeCell ref="AD21:AE21"/>
    <mergeCell ref="AF21:AG21"/>
    <mergeCell ref="AH21:AI21"/>
    <mergeCell ref="AJ21:AK21"/>
    <mergeCell ref="C20:E20"/>
    <mergeCell ref="F20:X20"/>
    <mergeCell ref="AA20:AB20"/>
    <mergeCell ref="AD20:AE20"/>
    <mergeCell ref="AF20:AG20"/>
    <mergeCell ref="AL21:AS21"/>
    <mergeCell ref="C22:E22"/>
    <mergeCell ref="F22:X22"/>
    <mergeCell ref="AA22:AB22"/>
    <mergeCell ref="AD22:AE22"/>
    <mergeCell ref="AF22:AG22"/>
    <mergeCell ref="A18:B18"/>
  </mergeCells>
  <printOptions horizontalCentered="1"/>
  <pageMargins left="0.5" right="0.5" top="0.5" bottom="0.5" header="0.3" footer="0.3"/>
  <pageSetup scale="91"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F9EE-25C2-4B03-BEE0-6F6AAA6AC6C5}">
  <dimension ref="A1:N57"/>
  <sheetViews>
    <sheetView zoomScale="170" zoomScaleNormal="170" zoomScaleSheetLayoutView="200" workbookViewId="0">
      <selection activeCell="L17" sqref="L17"/>
    </sheetView>
  </sheetViews>
  <sheetFormatPr baseColWidth="10" defaultColWidth="8.83203125" defaultRowHeight="15" x14ac:dyDescent="0.2"/>
  <cols>
    <col min="1" max="3" width="8.83203125" style="5"/>
    <col min="4" max="4" width="23.33203125" style="5" customWidth="1"/>
    <col min="5" max="12" width="8.83203125" style="5"/>
    <col min="13" max="13" width="10.1640625" style="5" bestFit="1" customWidth="1"/>
    <col min="14" max="15" width="8.83203125" style="5"/>
    <col min="16" max="16" width="10" style="5" customWidth="1"/>
    <col min="17" max="16384" width="8.83203125" style="5"/>
  </cols>
  <sheetData>
    <row r="1" spans="1:8" x14ac:dyDescent="0.2">
      <c r="A1" s="8" t="s">
        <v>126</v>
      </c>
    </row>
    <row r="2" spans="1:8" ht="16" thickBot="1" x14ac:dyDescent="0.25"/>
    <row r="3" spans="1:8" ht="16" thickBot="1" x14ac:dyDescent="0.25">
      <c r="A3" s="235" t="s">
        <v>96</v>
      </c>
      <c r="B3" s="236"/>
      <c r="C3" s="237"/>
      <c r="D3" s="238" t="s">
        <v>95</v>
      </c>
      <c r="E3" s="239"/>
      <c r="F3" s="239"/>
      <c r="G3" s="239"/>
      <c r="H3" s="240"/>
    </row>
    <row r="4" spans="1:8" x14ac:dyDescent="0.2">
      <c r="A4" s="241"/>
      <c r="B4" s="241"/>
      <c r="C4" s="241"/>
      <c r="D4" s="242"/>
      <c r="E4" s="9" t="s">
        <v>14</v>
      </c>
      <c r="F4" s="9" t="s">
        <v>16</v>
      </c>
      <c r="G4" s="9" t="s">
        <v>18</v>
      </c>
      <c r="H4" s="9" t="s">
        <v>20</v>
      </c>
    </row>
    <row r="5" spans="1:8" ht="34" thickBot="1" x14ac:dyDescent="0.25">
      <c r="A5" s="243"/>
      <c r="B5" s="243"/>
      <c r="C5" s="243"/>
      <c r="D5" s="244"/>
      <c r="E5" s="9" t="s">
        <v>34</v>
      </c>
      <c r="F5" s="9" t="s">
        <v>35</v>
      </c>
      <c r="G5" s="10" t="s">
        <v>36</v>
      </c>
      <c r="H5" s="10" t="s">
        <v>37</v>
      </c>
    </row>
    <row r="6" spans="1:8" ht="21" customHeight="1" thickBot="1" x14ac:dyDescent="0.25">
      <c r="A6" s="11">
        <v>1</v>
      </c>
      <c r="B6" s="245" t="s">
        <v>38</v>
      </c>
      <c r="C6" s="245"/>
      <c r="D6" s="246"/>
      <c r="E6" s="12"/>
      <c r="F6" s="12"/>
      <c r="G6" s="13"/>
      <c r="H6" s="13"/>
    </row>
    <row r="7" spans="1:8" ht="21" customHeight="1" thickBot="1" x14ac:dyDescent="0.25">
      <c r="A7" s="11">
        <v>2</v>
      </c>
      <c r="B7" s="233" t="s">
        <v>39</v>
      </c>
      <c r="C7" s="233"/>
      <c r="D7" s="234"/>
      <c r="E7" s="14"/>
      <c r="F7" s="14"/>
      <c r="G7" s="13"/>
      <c r="H7" s="13"/>
    </row>
    <row r="8" spans="1:8" ht="21" customHeight="1" thickBot="1" x14ac:dyDescent="0.25">
      <c r="A8" s="11">
        <v>3</v>
      </c>
      <c r="B8" s="233" t="s">
        <v>40</v>
      </c>
      <c r="C8" s="233"/>
      <c r="D8" s="234"/>
      <c r="E8" s="14"/>
      <c r="F8" s="14"/>
      <c r="G8" s="13"/>
      <c r="H8" s="13"/>
    </row>
    <row r="9" spans="1:8" ht="16" thickBot="1" x14ac:dyDescent="0.25">
      <c r="A9" s="11">
        <v>4</v>
      </c>
      <c r="B9" s="233" t="s">
        <v>41</v>
      </c>
      <c r="C9" s="233"/>
      <c r="D9" s="234"/>
      <c r="E9" s="14"/>
      <c r="F9" s="14"/>
      <c r="G9" s="13"/>
      <c r="H9" s="13"/>
    </row>
    <row r="10" spans="1:8" ht="21" customHeight="1" thickBot="1" x14ac:dyDescent="0.25">
      <c r="A10" s="11">
        <v>5</v>
      </c>
      <c r="B10" s="233" t="s">
        <v>42</v>
      </c>
      <c r="C10" s="233"/>
      <c r="D10" s="234"/>
      <c r="E10" s="14"/>
      <c r="F10" s="14"/>
      <c r="G10" s="14"/>
      <c r="H10" s="14"/>
    </row>
    <row r="11" spans="1:8" ht="42" customHeight="1" thickBot="1" x14ac:dyDescent="0.25">
      <c r="A11" s="11">
        <v>6</v>
      </c>
      <c r="B11" s="233" t="s">
        <v>43</v>
      </c>
      <c r="C11" s="233"/>
      <c r="D11" s="234"/>
      <c r="E11" s="14"/>
      <c r="F11" s="14"/>
      <c r="G11" s="14"/>
      <c r="H11" s="14"/>
    </row>
    <row r="12" spans="1:8" ht="16" thickBot="1" x14ac:dyDescent="0.25">
      <c r="A12" s="11">
        <v>7</v>
      </c>
      <c r="B12" s="233" t="s">
        <v>44</v>
      </c>
      <c r="C12" s="233"/>
      <c r="D12" s="234"/>
      <c r="E12" s="14"/>
      <c r="F12" s="14"/>
      <c r="G12" s="14"/>
      <c r="H12" s="14"/>
    </row>
    <row r="13" spans="1:8" ht="21" customHeight="1" thickBot="1" x14ac:dyDescent="0.25">
      <c r="A13" s="11">
        <v>8</v>
      </c>
      <c r="B13" s="233" t="s">
        <v>45</v>
      </c>
      <c r="C13" s="233"/>
      <c r="D13" s="234"/>
      <c r="E13" s="14"/>
      <c r="F13" s="14"/>
      <c r="G13" s="14"/>
      <c r="H13" s="14"/>
    </row>
    <row r="14" spans="1:8" ht="16" thickBot="1" x14ac:dyDescent="0.25">
      <c r="A14" s="11">
        <v>9</v>
      </c>
      <c r="B14" s="233" t="s">
        <v>46</v>
      </c>
      <c r="C14" s="233"/>
      <c r="D14" s="234"/>
      <c r="E14" s="14"/>
      <c r="F14" s="14"/>
      <c r="G14" s="14"/>
      <c r="H14" s="14"/>
    </row>
    <row r="15" spans="1:8" ht="16" thickBot="1" x14ac:dyDescent="0.25">
      <c r="A15" s="11">
        <v>10</v>
      </c>
      <c r="B15" s="233" t="s">
        <v>47</v>
      </c>
      <c r="C15" s="233"/>
      <c r="D15" s="234"/>
      <c r="E15" s="14"/>
      <c r="F15" s="14"/>
      <c r="G15" s="14"/>
      <c r="H15" s="14"/>
    </row>
    <row r="16" spans="1:8" ht="16" thickBot="1" x14ac:dyDescent="0.25">
      <c r="A16" s="11">
        <v>11</v>
      </c>
      <c r="B16" s="233" t="s">
        <v>48</v>
      </c>
      <c r="C16" s="233"/>
      <c r="D16" s="234"/>
      <c r="E16" s="13"/>
      <c r="F16" s="13"/>
      <c r="G16" s="13"/>
      <c r="H16" s="13"/>
    </row>
    <row r="17" spans="1:8" ht="16" thickBot="1" x14ac:dyDescent="0.25">
      <c r="A17" s="11" t="s">
        <v>49</v>
      </c>
      <c r="B17" s="15" t="s">
        <v>32</v>
      </c>
      <c r="C17" s="233" t="s">
        <v>0</v>
      </c>
      <c r="D17" s="234"/>
      <c r="E17" s="14"/>
      <c r="F17" s="14"/>
      <c r="G17" s="14"/>
      <c r="H17" s="14"/>
    </row>
    <row r="18" spans="1:8" ht="16" thickBot="1" x14ac:dyDescent="0.25">
      <c r="A18" s="11"/>
      <c r="B18" s="15" t="s">
        <v>33</v>
      </c>
      <c r="C18" s="233" t="s">
        <v>50</v>
      </c>
      <c r="D18" s="234"/>
      <c r="E18" s="14"/>
      <c r="F18" s="14"/>
      <c r="G18" s="14"/>
      <c r="H18" s="14"/>
    </row>
    <row r="19" spans="1:8" ht="16" thickBot="1" x14ac:dyDescent="0.25">
      <c r="A19" s="11"/>
      <c r="B19" s="15" t="s">
        <v>51</v>
      </c>
      <c r="C19" s="233" t="s">
        <v>52</v>
      </c>
      <c r="D19" s="234"/>
      <c r="E19" s="14"/>
      <c r="F19" s="14"/>
      <c r="G19" s="14"/>
      <c r="H19" s="14"/>
    </row>
    <row r="20" spans="1:8" ht="16" thickBot="1" x14ac:dyDescent="0.25">
      <c r="A20" s="11"/>
      <c r="B20" s="15" t="s">
        <v>53</v>
      </c>
      <c r="C20" s="233" t="s">
        <v>54</v>
      </c>
      <c r="D20" s="234"/>
      <c r="E20" s="14"/>
      <c r="F20" s="14"/>
      <c r="G20" s="14"/>
      <c r="H20" s="14"/>
    </row>
    <row r="21" spans="1:8" ht="21" customHeight="1" thickBot="1" x14ac:dyDescent="0.25">
      <c r="A21" s="11"/>
      <c r="B21" s="15" t="s">
        <v>55</v>
      </c>
      <c r="C21" s="233" t="s">
        <v>56</v>
      </c>
      <c r="D21" s="234"/>
      <c r="E21" s="14"/>
      <c r="F21" s="13"/>
      <c r="G21" s="13"/>
      <c r="H21" s="14"/>
    </row>
    <row r="22" spans="1:8" ht="16" thickBot="1" x14ac:dyDescent="0.25">
      <c r="A22" s="11"/>
      <c r="B22" s="15" t="s">
        <v>57</v>
      </c>
      <c r="C22" s="233" t="s">
        <v>58</v>
      </c>
      <c r="D22" s="234"/>
      <c r="E22" s="14"/>
      <c r="F22" s="14"/>
      <c r="G22" s="14"/>
      <c r="H22" s="14"/>
    </row>
    <row r="23" spans="1:8" ht="16" thickBot="1" x14ac:dyDescent="0.25">
      <c r="A23" s="11">
        <v>11</v>
      </c>
      <c r="B23" s="233" t="s">
        <v>84</v>
      </c>
      <c r="C23" s="233"/>
      <c r="D23" s="234"/>
      <c r="E23" s="16">
        <f>SUM(E17:E22)</f>
        <v>0</v>
      </c>
      <c r="F23" s="16">
        <f t="shared" ref="F23:H23" si="0">SUM(F17:F22)</f>
        <v>0</v>
      </c>
      <c r="G23" s="16">
        <f t="shared" si="0"/>
        <v>0</v>
      </c>
      <c r="H23" s="16">
        <f t="shared" si="0"/>
        <v>0</v>
      </c>
    </row>
    <row r="24" spans="1:8" ht="16" thickBot="1" x14ac:dyDescent="0.25">
      <c r="A24" s="11">
        <v>12</v>
      </c>
      <c r="B24" s="233" t="s">
        <v>59</v>
      </c>
      <c r="C24" s="233"/>
      <c r="D24" s="234"/>
      <c r="E24" s="14"/>
      <c r="F24" s="14"/>
      <c r="G24" s="14"/>
      <c r="H24" s="14"/>
    </row>
    <row r="25" spans="1:8" ht="16" thickBot="1" x14ac:dyDescent="0.25">
      <c r="A25" s="11">
        <v>13</v>
      </c>
      <c r="B25" s="233" t="s">
        <v>60</v>
      </c>
      <c r="C25" s="233"/>
      <c r="D25" s="234"/>
      <c r="E25" s="17">
        <f>SUM(F25:H25)</f>
        <v>513</v>
      </c>
      <c r="F25" s="17">
        <v>0</v>
      </c>
      <c r="G25" s="17">
        <f>'Part I-11'!AL25</f>
        <v>513</v>
      </c>
      <c r="H25" s="17">
        <v>0</v>
      </c>
    </row>
    <row r="26" spans="1:8" ht="16" thickBot="1" x14ac:dyDescent="0.25">
      <c r="A26" s="11">
        <v>14</v>
      </c>
      <c r="B26" s="233" t="s">
        <v>61</v>
      </c>
      <c r="C26" s="233"/>
      <c r="D26" s="234"/>
      <c r="E26" s="14"/>
      <c r="F26" s="14"/>
      <c r="G26" s="14"/>
      <c r="H26" s="14"/>
    </row>
    <row r="27" spans="1:8" ht="16" thickBot="1" x14ac:dyDescent="0.25">
      <c r="A27" s="11">
        <v>15</v>
      </c>
      <c r="B27" s="233" t="s">
        <v>62</v>
      </c>
      <c r="C27" s="233"/>
      <c r="D27" s="234"/>
      <c r="E27" s="14"/>
      <c r="F27" s="14"/>
      <c r="G27" s="14"/>
      <c r="H27" s="14"/>
    </row>
    <row r="28" spans="1:8" ht="16" thickBot="1" x14ac:dyDescent="0.25">
      <c r="A28" s="11">
        <v>16</v>
      </c>
      <c r="B28" s="233" t="s">
        <v>2</v>
      </c>
      <c r="C28" s="233"/>
      <c r="D28" s="234"/>
      <c r="E28" s="14"/>
      <c r="F28" s="14"/>
      <c r="G28" s="14"/>
      <c r="H28" s="14"/>
    </row>
    <row r="29" spans="1:8" ht="16" thickBot="1" x14ac:dyDescent="0.25">
      <c r="A29" s="11">
        <v>17</v>
      </c>
      <c r="B29" s="233" t="s">
        <v>63</v>
      </c>
      <c r="C29" s="233"/>
      <c r="D29" s="234"/>
      <c r="E29" s="14"/>
      <c r="F29" s="14"/>
      <c r="G29" s="14"/>
      <c r="H29" s="14"/>
    </row>
    <row r="30" spans="1:8" ht="21" customHeight="1" thickBot="1" x14ac:dyDescent="0.25">
      <c r="A30" s="11">
        <v>18</v>
      </c>
      <c r="B30" s="233" t="s">
        <v>64</v>
      </c>
      <c r="C30" s="233"/>
      <c r="D30" s="234"/>
      <c r="E30" s="14"/>
      <c r="F30" s="14"/>
      <c r="G30" s="14"/>
      <c r="H30" s="14"/>
    </row>
    <row r="31" spans="1:8" ht="16" thickBot="1" x14ac:dyDescent="0.25">
      <c r="A31" s="11">
        <v>19</v>
      </c>
      <c r="B31" s="233" t="s">
        <v>65</v>
      </c>
      <c r="C31" s="233"/>
      <c r="D31" s="234"/>
      <c r="E31" s="14"/>
      <c r="F31" s="14"/>
      <c r="G31" s="14"/>
      <c r="H31" s="14"/>
    </row>
    <row r="32" spans="1:8" ht="16" thickBot="1" x14ac:dyDescent="0.25">
      <c r="A32" s="11">
        <v>20</v>
      </c>
      <c r="B32" s="233" t="s">
        <v>66</v>
      </c>
      <c r="C32" s="233"/>
      <c r="D32" s="234"/>
      <c r="E32" s="14"/>
      <c r="F32" s="14"/>
      <c r="G32" s="14"/>
      <c r="H32" s="14"/>
    </row>
    <row r="33" spans="1:14" ht="16" thickBot="1" x14ac:dyDescent="0.25">
      <c r="A33" s="11">
        <v>21</v>
      </c>
      <c r="B33" s="233" t="s">
        <v>67</v>
      </c>
      <c r="C33" s="233"/>
      <c r="D33" s="234"/>
      <c r="E33" s="14"/>
      <c r="F33" s="14"/>
      <c r="G33" s="14"/>
      <c r="H33" s="14"/>
    </row>
    <row r="34" spans="1:14" ht="16" thickBot="1" x14ac:dyDescent="0.25">
      <c r="A34" s="11">
        <v>22</v>
      </c>
      <c r="B34" s="233" t="s">
        <v>68</v>
      </c>
      <c r="C34" s="233"/>
      <c r="D34" s="234"/>
      <c r="E34" s="14"/>
      <c r="F34" s="14"/>
      <c r="G34" s="14"/>
      <c r="H34" s="14"/>
    </row>
    <row r="35" spans="1:14" ht="16" thickBot="1" x14ac:dyDescent="0.25">
      <c r="A35" s="11">
        <v>23</v>
      </c>
      <c r="B35" s="233" t="s">
        <v>1</v>
      </c>
      <c r="C35" s="233"/>
      <c r="D35" s="234"/>
      <c r="E35" s="14"/>
      <c r="F35" s="14"/>
      <c r="G35" s="14"/>
      <c r="H35" s="14"/>
    </row>
    <row r="36" spans="1:14" ht="2" customHeight="1" x14ac:dyDescent="0.2">
      <c r="A36" s="18"/>
      <c r="E36" s="19"/>
      <c r="F36" s="19"/>
      <c r="G36" s="19"/>
      <c r="H36" s="19"/>
    </row>
    <row r="37" spans="1:14" ht="2" customHeight="1" x14ac:dyDescent="0.2">
      <c r="A37" s="18"/>
      <c r="E37" s="19"/>
      <c r="F37" s="19"/>
      <c r="G37" s="19"/>
      <c r="H37" s="19"/>
    </row>
    <row r="38" spans="1:14" ht="2" customHeight="1" x14ac:dyDescent="0.2">
      <c r="A38" s="18"/>
      <c r="E38" s="19"/>
      <c r="F38" s="19"/>
      <c r="G38" s="19"/>
      <c r="H38" s="19"/>
    </row>
    <row r="39" spans="1:14" ht="2" customHeight="1" x14ac:dyDescent="0.2">
      <c r="A39" s="18"/>
      <c r="E39" s="19"/>
      <c r="F39" s="19"/>
      <c r="G39" s="19"/>
      <c r="H39" s="19"/>
    </row>
    <row r="40" spans="1:14" ht="42" customHeight="1" thickBot="1" x14ac:dyDescent="0.25">
      <c r="A40" s="11">
        <v>24</v>
      </c>
      <c r="B40" s="233" t="s">
        <v>69</v>
      </c>
      <c r="C40" s="233"/>
      <c r="D40" s="234"/>
      <c r="E40" s="20"/>
      <c r="F40" s="20"/>
      <c r="G40" s="20"/>
      <c r="H40" s="20"/>
    </row>
    <row r="41" spans="1:14" ht="16" thickBot="1" x14ac:dyDescent="0.25">
      <c r="A41" s="11"/>
      <c r="B41" s="15" t="s">
        <v>32</v>
      </c>
      <c r="C41" s="248" t="s">
        <v>141</v>
      </c>
      <c r="D41" s="249"/>
      <c r="E41" s="17">
        <f>SUM(F41:H41)</f>
        <v>41521.040000000001</v>
      </c>
      <c r="F41" s="17">
        <f>VLOOKUP($C41,'[1]Income Statement'!$I$43:$K$52,3,FALSE)*-1</f>
        <v>41521.040000000001</v>
      </c>
      <c r="G41" s="17"/>
      <c r="H41" s="17"/>
      <c r="K41" s="5" t="str">
        <f>C41</f>
        <v>Building and Supplies</v>
      </c>
      <c r="M41" s="22">
        <f>E41</f>
        <v>41521.040000000001</v>
      </c>
    </row>
    <row r="42" spans="1:14" ht="16" thickBot="1" x14ac:dyDescent="0.25">
      <c r="A42" s="11"/>
      <c r="B42" s="15" t="s">
        <v>33</v>
      </c>
      <c r="C42" s="250" t="s">
        <v>142</v>
      </c>
      <c r="D42" s="198"/>
      <c r="E42" s="17">
        <f t="shared" ref="E42:E47" si="1">SUM(F42:H42)</f>
        <v>21932.639999999999</v>
      </c>
      <c r="F42" s="17">
        <f>VLOOKUP($C42,'[1]Income Statement'!$I$43:$K$52,3,FALSE)*-1</f>
        <v>21932.639999999999</v>
      </c>
      <c r="G42" s="17"/>
      <c r="H42" s="17"/>
      <c r="K42" s="5" t="str">
        <f>C42</f>
        <v>Vet and Farrier Care</v>
      </c>
      <c r="M42" s="22">
        <f>E42</f>
        <v>21932.639999999999</v>
      </c>
    </row>
    <row r="43" spans="1:14" ht="16" thickBot="1" x14ac:dyDescent="0.25">
      <c r="A43" s="11"/>
      <c r="B43" s="15" t="s">
        <v>51</v>
      </c>
      <c r="C43" s="250" t="s">
        <v>143</v>
      </c>
      <c r="D43" s="198"/>
      <c r="E43" s="17">
        <f t="shared" si="1"/>
        <v>35153.47</v>
      </c>
      <c r="F43" s="17">
        <f>VLOOKUP($C43,'[1]Income Statement'!$I$43:$K$52,3,FALSE)*-1</f>
        <v>35153.47</v>
      </c>
      <c r="G43" s="17"/>
      <c r="H43" s="17"/>
      <c r="K43" s="5" t="str">
        <f>C43</f>
        <v>Feed and Hay</v>
      </c>
      <c r="M43" s="22">
        <f>E43</f>
        <v>35153.47</v>
      </c>
    </row>
    <row r="44" spans="1:14" ht="16" thickBot="1" x14ac:dyDescent="0.25">
      <c r="A44" s="11"/>
      <c r="B44" s="15" t="s">
        <v>53</v>
      </c>
      <c r="C44" s="250" t="s">
        <v>144</v>
      </c>
      <c r="D44" s="198"/>
      <c r="E44" s="17">
        <f t="shared" si="1"/>
        <v>0</v>
      </c>
      <c r="F44" s="17">
        <f>VLOOKUP($C44,'[1]Income Statement'!$I$43:$K$52,3,FALSE)*-1</f>
        <v>0</v>
      </c>
      <c r="G44" s="17"/>
      <c r="H44" s="17"/>
      <c r="K44" s="5" t="str">
        <f>C45</f>
        <v>Events &amp; Volunteer</v>
      </c>
      <c r="M44" s="22">
        <f>E45</f>
        <v>8914.42</v>
      </c>
      <c r="N44" s="22">
        <f>SUM(M41:M44)</f>
        <v>107521.56999999999</v>
      </c>
    </row>
    <row r="45" spans="1:14" ht="16" thickBot="1" x14ac:dyDescent="0.25">
      <c r="A45" s="11"/>
      <c r="B45" s="15" t="s">
        <v>55</v>
      </c>
      <c r="C45" s="250" t="s">
        <v>145</v>
      </c>
      <c r="D45" s="198"/>
      <c r="E45" s="17">
        <f t="shared" si="1"/>
        <v>8914.42</v>
      </c>
      <c r="F45" s="17">
        <f>VLOOKUP($C45,'[1]Income Statement'!$I$43:$K$52,3,FALSE)*-1</f>
        <v>8914.42</v>
      </c>
      <c r="G45" s="17"/>
      <c r="H45" s="17"/>
    </row>
    <row r="46" spans="1:14" ht="16" thickBot="1" x14ac:dyDescent="0.25">
      <c r="A46" s="11"/>
      <c r="B46" s="15" t="s">
        <v>57</v>
      </c>
      <c r="C46" s="251" t="s">
        <v>146</v>
      </c>
      <c r="D46" s="252"/>
      <c r="E46" s="17">
        <f t="shared" si="1"/>
        <v>0</v>
      </c>
      <c r="F46" s="17">
        <f>VLOOKUP($C46,'[1]Income Statement'!$I$43:$K$52,3,FALSE)*-1</f>
        <v>0</v>
      </c>
      <c r="G46" s="17"/>
      <c r="H46" s="17"/>
      <c r="K46" s="5" t="str">
        <f>C44</f>
        <v>Training</v>
      </c>
      <c r="M46" s="22">
        <f>E44</f>
        <v>0</v>
      </c>
    </row>
    <row r="47" spans="1:14" ht="16" customHeight="1" thickBot="1" x14ac:dyDescent="0.25">
      <c r="A47" s="11"/>
      <c r="B47" s="15" t="s">
        <v>70</v>
      </c>
      <c r="C47" s="251" t="s">
        <v>147</v>
      </c>
      <c r="D47" s="252"/>
      <c r="E47" s="17">
        <f t="shared" si="1"/>
        <v>3700.12</v>
      </c>
      <c r="F47" s="17">
        <f>VLOOKUP($C47,'[1]Income Statement'!$I$43:$K$52,3,FALSE)*-1</f>
        <v>3700.12</v>
      </c>
      <c r="G47" s="17"/>
      <c r="H47" s="17"/>
      <c r="K47" s="5" t="str">
        <f>C46</f>
        <v>Projects</v>
      </c>
      <c r="M47" s="22">
        <f>E46</f>
        <v>0</v>
      </c>
    </row>
    <row r="48" spans="1:14" ht="16" thickBot="1" x14ac:dyDescent="0.25">
      <c r="A48" s="11"/>
      <c r="B48" s="15" t="s">
        <v>71</v>
      </c>
      <c r="C48" s="251"/>
      <c r="D48" s="252"/>
      <c r="E48" s="17"/>
      <c r="F48" s="17"/>
      <c r="G48" s="17"/>
      <c r="H48" s="17"/>
      <c r="K48" s="5" t="str">
        <f>C47</f>
        <v>Auto/Equipment</v>
      </c>
      <c r="M48" s="22">
        <f>E47</f>
        <v>3700.12</v>
      </c>
    </row>
    <row r="49" spans="1:14" ht="16" thickBot="1" x14ac:dyDescent="0.25">
      <c r="A49" s="11"/>
      <c r="B49" s="15" t="s">
        <v>72</v>
      </c>
      <c r="C49" s="247"/>
      <c r="D49" s="217"/>
      <c r="E49" s="17"/>
      <c r="F49" s="17"/>
      <c r="G49" s="17"/>
      <c r="H49" s="17"/>
      <c r="K49" s="5" t="str">
        <f>C56</f>
        <v>All other expenses/Miscellaneous expenses</v>
      </c>
      <c r="M49" s="22">
        <f>E56</f>
        <v>2410.9300000000003</v>
      </c>
      <c r="N49" s="22">
        <f>SUM(M46:M49)</f>
        <v>6111.05</v>
      </c>
    </row>
    <row r="50" spans="1:14" ht="16" thickBot="1" x14ac:dyDescent="0.25">
      <c r="A50" s="11"/>
      <c r="B50" s="15" t="s">
        <v>73</v>
      </c>
      <c r="C50" s="247"/>
      <c r="D50" s="217"/>
      <c r="E50" s="17"/>
      <c r="F50" s="17"/>
      <c r="G50" s="17"/>
      <c r="H50" s="17"/>
    </row>
    <row r="51" spans="1:14" ht="16" thickBot="1" x14ac:dyDescent="0.25">
      <c r="A51" s="11"/>
      <c r="B51" s="15" t="s">
        <v>74</v>
      </c>
      <c r="C51" s="247"/>
      <c r="D51" s="217"/>
      <c r="E51" s="17"/>
      <c r="F51" s="17"/>
      <c r="G51" s="17"/>
      <c r="H51" s="17"/>
      <c r="K51" s="5" t="s">
        <v>34</v>
      </c>
      <c r="M51" s="22">
        <f>SUM(M41:M50)</f>
        <v>113632.62</v>
      </c>
      <c r="N51" s="22">
        <f>SUM(N41:N50)</f>
        <v>113632.62</v>
      </c>
    </row>
    <row r="52" spans="1:14" ht="16" thickBot="1" x14ac:dyDescent="0.25">
      <c r="A52" s="11"/>
      <c r="B52" s="15" t="s">
        <v>75</v>
      </c>
      <c r="C52" s="247"/>
      <c r="D52" s="217"/>
      <c r="E52" s="17"/>
      <c r="F52" s="17"/>
      <c r="G52" s="17"/>
      <c r="H52" s="17"/>
    </row>
    <row r="53" spans="1:14" ht="16" thickBot="1" x14ac:dyDescent="0.25">
      <c r="A53" s="11"/>
      <c r="B53" s="15" t="s">
        <v>76</v>
      </c>
      <c r="C53" s="247"/>
      <c r="D53" s="217"/>
      <c r="E53" s="17"/>
      <c r="F53" s="17"/>
      <c r="G53" s="17"/>
      <c r="H53" s="17"/>
    </row>
    <row r="54" spans="1:14" ht="16" thickBot="1" x14ac:dyDescent="0.25">
      <c r="A54" s="11"/>
      <c r="B54" s="15" t="s">
        <v>77</v>
      </c>
      <c r="C54" s="247"/>
      <c r="D54" s="217"/>
      <c r="E54" s="17"/>
      <c r="F54" s="17"/>
      <c r="G54" s="17"/>
      <c r="H54" s="17"/>
    </row>
    <row r="55" spans="1:14" ht="16" thickBot="1" x14ac:dyDescent="0.25">
      <c r="A55" s="11"/>
      <c r="B55" s="15" t="s">
        <v>78</v>
      </c>
      <c r="C55" s="23"/>
      <c r="D55" s="24"/>
      <c r="E55" s="17"/>
      <c r="F55" s="17"/>
      <c r="G55" s="17"/>
      <c r="H55" s="17"/>
    </row>
    <row r="56" spans="1:14" ht="31.5" customHeight="1" thickBot="1" x14ac:dyDescent="0.25">
      <c r="A56" s="11"/>
      <c r="B56" s="15" t="s">
        <v>79</v>
      </c>
      <c r="C56" s="245" t="s">
        <v>80</v>
      </c>
      <c r="D56" s="246"/>
      <c r="E56" s="17">
        <f>SUM(F56:H56)</f>
        <v>2410.9300000000003</v>
      </c>
      <c r="F56" s="17">
        <f>'[1]Income Statement'!$K$51*-1-E25</f>
        <v>2410.9300000000003</v>
      </c>
      <c r="G56" s="17"/>
      <c r="H56" s="17"/>
    </row>
    <row r="57" spans="1:14" ht="16" thickBot="1" x14ac:dyDescent="0.25">
      <c r="A57" s="25">
        <v>25</v>
      </c>
      <c r="B57" s="253" t="s">
        <v>81</v>
      </c>
      <c r="C57" s="253"/>
      <c r="D57" s="254"/>
      <c r="E57" s="16">
        <f>SUM(E6+E7+E8+E9+E10+E11+E12+E13+E14+E15+E17+E18+E19+E20+E21+E22+E24+E25+E26+E27+E28+E29+E30+E31+E32+E33+E34+E35+E41+E42+E43+E44+E45+E46+E47+E48+E49+E50+E51+E52+E53+E54+E55+E56)</f>
        <v>114145.62</v>
      </c>
      <c r="F57" s="16">
        <f>SUM(F6+F7+F8+F9+F10+F11+F12+F13+F14+F15+F23+F24+F25+F26+F27+F28+F29+F30+F31+F32+F33+F34+F35+F41+F42+F43+F44+F45+F46+F47+F48+F49+F50+F51+F52+F53+F54+F55+F56)</f>
        <v>113632.62</v>
      </c>
      <c r="G57" s="16">
        <f>SUM(G6+G7+G8+G9+G10+G11+G12+G13+G14+G15+G23+G24+G25+G26+G27+G28+G29+G30+G31+G32+G33+G34+G35+G41+G42+G43+G44+G45+G46+G47+G48+G49+G50+G51+G52+G53+G54+G55+G56)</f>
        <v>513</v>
      </c>
      <c r="H57" s="16">
        <f>SUM(H6+H7+H8+H9+H10+H11+H12+H13+H14+H15+H23+H24+H25+H26+H27+H28+H29+H30+H31+H32+H33+H34+H35+H41+H42+H43+H44+H45+H46+H47+H48+H49+H50+H51+H52+H53+H54+H55+H56)</f>
        <v>0</v>
      </c>
    </row>
  </sheetData>
  <mergeCells count="50">
    <mergeCell ref="C56:D56"/>
    <mergeCell ref="B57:D57"/>
    <mergeCell ref="C50:D50"/>
    <mergeCell ref="C51:D51"/>
    <mergeCell ref="C52:D52"/>
    <mergeCell ref="C53:D53"/>
    <mergeCell ref="C54:D54"/>
    <mergeCell ref="C49:D49"/>
    <mergeCell ref="B34:D34"/>
    <mergeCell ref="B35:D35"/>
    <mergeCell ref="B40:D40"/>
    <mergeCell ref="C41:D41"/>
    <mergeCell ref="C42:D42"/>
    <mergeCell ref="C43:D43"/>
    <mergeCell ref="C44:D44"/>
    <mergeCell ref="C45:D45"/>
    <mergeCell ref="C46:D46"/>
    <mergeCell ref="C47:D47"/>
    <mergeCell ref="C48:D48"/>
    <mergeCell ref="B33:D33"/>
    <mergeCell ref="C21:D21"/>
    <mergeCell ref="C22:D22"/>
    <mergeCell ref="B24:D24"/>
    <mergeCell ref="B25:D25"/>
    <mergeCell ref="B26:D26"/>
    <mergeCell ref="B27:D27"/>
    <mergeCell ref="B28:D28"/>
    <mergeCell ref="B29:D29"/>
    <mergeCell ref="B30:D30"/>
    <mergeCell ref="B31:D31"/>
    <mergeCell ref="B32:D32"/>
    <mergeCell ref="B23:D23"/>
    <mergeCell ref="C20:D20"/>
    <mergeCell ref="B9:D9"/>
    <mergeCell ref="B10:D10"/>
    <mergeCell ref="B11:D11"/>
    <mergeCell ref="B12:D12"/>
    <mergeCell ref="B13:D13"/>
    <mergeCell ref="B14:D14"/>
    <mergeCell ref="B15:D15"/>
    <mergeCell ref="B16:D16"/>
    <mergeCell ref="C17:D17"/>
    <mergeCell ref="C18:D18"/>
    <mergeCell ref="C19:D19"/>
    <mergeCell ref="B8:D8"/>
    <mergeCell ref="A3:C3"/>
    <mergeCell ref="D3:H3"/>
    <mergeCell ref="A4:D5"/>
    <mergeCell ref="B6:D6"/>
    <mergeCell ref="B7:D7"/>
  </mergeCells>
  <printOptions horizontalCentered="1"/>
  <pageMargins left="0.5" right="0.5" top="0.5" bottom="0.5" header="0.3" footer="0.3"/>
  <pageSetup fitToHeight="2" orientation="portrait" horizontalDpi="1200" verticalDpi="1200" r:id="rId1"/>
  <rowBreaks count="1" manualBreakCount="1">
    <brk id="39" max="7"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Pro Forma Transmittal</vt:lpstr>
      <vt:lpstr>Officers and Directors</vt:lpstr>
      <vt:lpstr>Part I-11</vt:lpstr>
      <vt:lpstr>Part III-Expenses</vt:lpstr>
      <vt:lpstr>'Officers and Directors'!Print_Area</vt:lpstr>
      <vt:lpstr>'Part I-11'!Print_Area</vt:lpstr>
      <vt:lpstr>'Part III-Expenses'!Print_Area</vt:lpstr>
      <vt:lpstr>'Pro Forma Transmittal'!Print_Area</vt:lpstr>
      <vt:lpstr>'Officers and Directors'!Print_Titles</vt:lpstr>
      <vt:lpstr>'Part I-11'!Print_Titles</vt:lpstr>
      <vt:lpstr>'Part III-Expenses'!Print_Titles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dc:creator>
  <cp:lastModifiedBy>Viet Nguyen</cp:lastModifiedBy>
  <cp:lastPrinted>2022-05-15T18:58:10Z</cp:lastPrinted>
  <dcterms:created xsi:type="dcterms:W3CDTF">2014-11-09T20:39:55Z</dcterms:created>
  <dcterms:modified xsi:type="dcterms:W3CDTF">2026-05-02T15:02:17Z</dcterms:modified>
</cp:coreProperties>
</file>